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_xlnm.Print_Area" localSheetId="2">'CONS. BALANCE SHEET'!$A$1:$E$51</definedName>
    <definedName name="_xlnm.Print_Area" localSheetId="4">'CONS. CASH FLOW'!$A$1:$E$42</definedName>
    <definedName name="_xlnm.Print_Area" localSheetId="3">'CONS. CHANGES IN EQUITY'!$A$1:$H$42</definedName>
    <definedName name="_xlnm.Print_Area" localSheetId="1">'CONS. INCOME STATEMENT'!$A$1:$G$71</definedName>
  </definedNames>
  <calcPr fullCalcOnLoad="1"/>
</workbook>
</file>

<file path=xl/sharedStrings.xml><?xml version="1.0" encoding="utf-8"?>
<sst xmlns="http://schemas.openxmlformats.org/spreadsheetml/2006/main" count="191" uniqueCount="135">
  <si>
    <t>Taxation</t>
  </si>
  <si>
    <t>(ii)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</si>
  <si>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</si>
  <si>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</si>
  <si>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</si>
  <si>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</si>
  <si>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</si>
  <si>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</si>
  <si>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</si>
  <si>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</si>
  <si>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</si>
  <si>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</si>
  <si>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</si>
  <si>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</si>
  <si>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</si>
  <si>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</si>
  <si>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</si>
  <si>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</si>
  <si>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</si>
  <si>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</si>
  <si>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</si>
  <si>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</si>
  <si>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</si>
  <si>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</si>
  <si>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</si>
  <si>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</si>
  <si>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</si>
  <si>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</si>
  <si>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</si>
  <si>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</si>
  <si>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</si>
  <si>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</si>
  <si>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</si>
  <si>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</si>
  <si>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</si>
  <si>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</si>
  <si>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</si>
  <si>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</si>
  <si>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</si>
  <si>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</si>
  <si>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</si>
  <si>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</si>
  <si>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</si>
  <si>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</si>
  <si>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</si>
  <si>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</si>
  <si>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>MINORITY SHAREHOLDERS' INTEREST</t>
  </si>
  <si>
    <t xml:space="preserve">   Cash receipts from customers</t>
  </si>
  <si>
    <t xml:space="preserve">   Interest received</t>
  </si>
  <si>
    <t xml:space="preserve">   Purchase of property, plant and equipment</t>
  </si>
  <si>
    <t>Cash flows from financing activities</t>
  </si>
  <si>
    <t xml:space="preserve">   Repayments of hire purchase liabilities</t>
  </si>
  <si>
    <t xml:space="preserve"> </t>
  </si>
  <si>
    <t xml:space="preserve">   Cash payments to suppliers, employees, affiliate, associates</t>
  </si>
  <si>
    <t>Operating expenses</t>
  </si>
  <si>
    <t>AUDITED</t>
  </si>
  <si>
    <t>UNAUDITED</t>
  </si>
  <si>
    <t>COMPARABLE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</si>
  <si>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</si>
  <si>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</si>
  <si>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</si>
  <si>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</si>
  <si>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</si>
  <si>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</si>
  <si>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</si>
  <si>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</si>
  <si>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 xml:space="preserve">   Proceeds from issuance of shares</t>
  </si>
  <si>
    <t xml:space="preserve">   Proceeds from disposal of an associate company</t>
  </si>
  <si>
    <t>Issue of shares</t>
  </si>
  <si>
    <t>Reserves</t>
  </si>
  <si>
    <t>LONG TERM AND DEFERRED LIABILITIES</t>
  </si>
  <si>
    <t>This Condensed Consolidated Statement of Changes in Equity should be read in conjunction with the Annual Financial Report</t>
  </si>
  <si>
    <t>Net loss after tax and minority interests</t>
  </si>
  <si>
    <t>30/09/2004</t>
  </si>
  <si>
    <t xml:space="preserve">   Proceeds from disposal of property, plant and equipment</t>
  </si>
  <si>
    <t>Effect of adopting MASB 29</t>
  </si>
  <si>
    <t xml:space="preserve">     administrative expenses and tax paid</t>
  </si>
  <si>
    <t>for the financial year ended 30 September 2004</t>
  </si>
  <si>
    <t>for the financial year ended 30 September 2004.</t>
  </si>
  <si>
    <t>At 1 October 2004</t>
  </si>
  <si>
    <t>At 1 October 2003</t>
  </si>
  <si>
    <t>Amount due to an affiliate</t>
  </si>
  <si>
    <t xml:space="preserve"> for the financial year ended 30 September 2004</t>
  </si>
  <si>
    <t xml:space="preserve">   Net cash (used in)/generated from financing activities</t>
  </si>
  <si>
    <r>
      <t>Note 1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</si>
  <si>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Revenue</t>
  </si>
  <si>
    <t>Finance costs (Note 1)</t>
  </si>
  <si>
    <t>Exceptional item (Note 2)</t>
  </si>
  <si>
    <t xml:space="preserve">               1 October 2003. </t>
  </si>
  <si>
    <t>LAND HELD FOR DEVELOPMENT</t>
  </si>
  <si>
    <t xml:space="preserve">   (Repayment)/proceeds of borrowings</t>
  </si>
  <si>
    <t>Disposal of property</t>
  </si>
  <si>
    <t xml:space="preserve">               14 January 2005.</t>
  </si>
  <si>
    <t xml:space="preserve">   Net cash generated from /(used in) investing activities</t>
  </si>
  <si>
    <t>Diluted earning per share (sen) (Note 3)</t>
  </si>
  <si>
    <t xml:space="preserve"> 30/09/2005</t>
  </si>
  <si>
    <t>CONDENSED CONSOLIDATED BALANCE SHEET AS AT 30 SEPTEMBER 2005</t>
  </si>
  <si>
    <t xml:space="preserve"> ENDED 30/09/2005</t>
  </si>
  <si>
    <t>ENDED 30/09/2004</t>
  </si>
  <si>
    <t>At 30 September 2005</t>
  </si>
  <si>
    <t>At 30 September 2004</t>
  </si>
  <si>
    <r>
      <t xml:space="preserve">   </t>
    </r>
    <r>
      <rPr>
        <sz val="14"/>
        <rFont val="Arial"/>
        <family val="2"/>
      </rPr>
      <t>Acquisition of subsidiary, net of cash acquired</t>
    </r>
  </si>
  <si>
    <t xml:space="preserve">   Dividend paid</t>
  </si>
  <si>
    <t>Loss before taxation</t>
  </si>
  <si>
    <t>Loss after taxation</t>
  </si>
  <si>
    <t>Dividend payable</t>
  </si>
  <si>
    <t>Basic earning/(loss) per share (sen)</t>
  </si>
  <si>
    <t>Net profit/(loss) for the period</t>
  </si>
  <si>
    <t xml:space="preserve">      Gain on disposal of property previously reported in quarter 2 ended 31/3/2005</t>
  </si>
  <si>
    <t xml:space="preserve">      Add: Real property gain tax</t>
  </si>
  <si>
    <t xml:space="preserve">      Less: Revaluation reserve transferred to retained profits as a result of disposal</t>
  </si>
  <si>
    <t>INTANGIBLE ASSETS</t>
  </si>
  <si>
    <t>Dividends</t>
  </si>
  <si>
    <t xml:space="preserve">   Purchase of intangible assets</t>
  </si>
  <si>
    <t xml:space="preserve">   Net cash generated from operating activities</t>
  </si>
  <si>
    <t>Net increase/(decrease) in cash and cash equivalents</t>
  </si>
  <si>
    <t>For the financial year ended 30 September 2005</t>
  </si>
  <si>
    <r>
      <t>Note 2</t>
    </r>
    <r>
      <rPr>
        <sz val="14"/>
        <rFont val="Arial"/>
        <family val="2"/>
      </rPr>
      <t xml:space="preserve"> - Exceptional item for the current year comprises gain arising from disposal of a property at Rawang on </t>
    </r>
  </si>
  <si>
    <t xml:space="preserve">             - Exceptional item for the preceding year comprises losses arising from disposal of an associate company on </t>
  </si>
  <si>
    <r>
      <t>Note 3</t>
    </r>
    <r>
      <rPr>
        <sz val="14"/>
        <rFont val="Arial"/>
        <family val="2"/>
      </rPr>
      <t xml:space="preserve"> - The diluted earning per share figures for the current period/year are not shown as the share options offered under </t>
    </r>
  </si>
  <si>
    <t xml:space="preserve">              ESOS lapsed in March 2005 and the conversion price of warrants is higher than the Company's share price at the </t>
  </si>
  <si>
    <t xml:space="preserve">              balance sheet date for the current period/year.</t>
  </si>
  <si>
    <t>CONDENSED CONSOLIDATED CASH FLOW STATEMENT FOR THE FINANCIAL YEAR ENDED 30 SEPTEMBER 2005</t>
  </si>
  <si>
    <t xml:space="preserve">CONDENSED CONSOLIDATED STATEMENT OF CHANGES IN EQUITY FOR THE FINANCIAL YEAR ENDED </t>
  </si>
  <si>
    <t>30 SEPTEMBER 2005</t>
  </si>
  <si>
    <t xml:space="preserve">      The net loss for the year ended 30 September 2005 is after taking into consideration the revised gain on disposal</t>
  </si>
  <si>
    <t xml:space="preserve">      of property of RM1,003,000 and revised tax expense of RM457,000 as follows:</t>
  </si>
  <si>
    <t xml:space="preserve">      Restated gain on disposal of property net of tax</t>
  </si>
  <si>
    <t xml:space="preserve">      Less: Real property gain tax</t>
  </si>
  <si>
    <t xml:space="preserve">      Add: Crystallisation of deferred tax liability on revaluation reserve </t>
  </si>
  <si>
    <t xml:space="preserve">      Restated gain on disposal of property </t>
  </si>
  <si>
    <t xml:space="preserve">      Less: Crystallisation of deferred tax liability on revaluation reserve </t>
  </si>
  <si>
    <t xml:space="preserve">               as a result of disposal, taken up as tax expense</t>
  </si>
  <si>
    <t xml:space="preserve">   Deposit paid for acquisition of land held for development</t>
  </si>
  <si>
    <t>(Loss)/profit from operations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</si>
</sst>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8" fontId="4" fillId="0" borderId="3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7" xfId="15" applyNumberFormat="1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9" xfId="1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3" xfId="15" applyNumberFormat="1" applyFont="1" applyBorder="1" applyAlignment="1">
      <alignment horizontal="center"/>
    </xf>
    <xf numFmtId="168" fontId="7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8" fontId="6" fillId="0" borderId="3" xfId="15" applyNumberFormat="1" applyFont="1" applyBorder="1" applyAlignment="1">
      <alignment horizontal="center"/>
    </xf>
    <xf numFmtId="14" fontId="7" fillId="0" borderId="13" xfId="0" applyNumberFormat="1" applyFont="1" applyBorder="1" applyAlignment="1" quotePrefix="1">
      <alignment horizontal="center"/>
    </xf>
    <xf numFmtId="168" fontId="6" fillId="0" borderId="12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8" fontId="6" fillId="0" borderId="7" xfId="15" applyNumberFormat="1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76" fontId="6" fillId="0" borderId="7" xfId="21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center"/>
    </xf>
    <xf numFmtId="168" fontId="6" fillId="0" borderId="18" xfId="15" applyNumberFormat="1" applyFont="1" applyFill="1" applyBorder="1" applyAlignment="1">
      <alignment horizontal="center"/>
    </xf>
    <xf numFmtId="168" fontId="6" fillId="0" borderId="9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68" fontId="4" fillId="0" borderId="3" xfId="15" applyNumberFormat="1" applyFont="1" applyFill="1" applyBorder="1" applyAlignment="1">
      <alignment/>
    </xf>
    <xf numFmtId="43" fontId="6" fillId="0" borderId="7" xfId="15" applyFont="1" applyFill="1" applyBorder="1" applyAlignment="1">
      <alignment horizontal="center"/>
    </xf>
    <xf numFmtId="43" fontId="6" fillId="0" borderId="8" xfId="15" applyFont="1" applyFill="1" applyBorder="1" applyAlignment="1">
      <alignment horizontal="center"/>
    </xf>
    <xf numFmtId="43" fontId="6" fillId="0" borderId="6" xfId="15" applyFont="1" applyFill="1" applyBorder="1" applyAlignment="1">
      <alignment horizontal="center"/>
    </xf>
    <xf numFmtId="43" fontId="7" fillId="0" borderId="18" xfId="15" applyFont="1" applyFill="1" applyBorder="1" applyAlignment="1">
      <alignment horizontal="center"/>
    </xf>
    <xf numFmtId="43" fontId="6" fillId="0" borderId="9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8" fontId="7" fillId="0" borderId="8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7" fillId="0" borderId="18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3" fontId="6" fillId="0" borderId="9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168" fontId="6" fillId="0" borderId="13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right"/>
    </xf>
    <xf numFmtId="168" fontId="6" fillId="0" borderId="15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2" xfId="15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7" xfId="15" applyNumberFormat="1" applyFont="1" applyFill="1" applyBorder="1" applyAlignment="1">
      <alignment horizontal="center"/>
    </xf>
    <xf numFmtId="43" fontId="6" fillId="0" borderId="7" xfId="15" applyNumberFormat="1" applyFont="1" applyFill="1" applyBorder="1" applyAlignment="1">
      <alignment horizontal="center"/>
    </xf>
    <xf numFmtId="43" fontId="6" fillId="0" borderId="7" xfId="15" applyFont="1" applyFill="1" applyBorder="1" applyAlignment="1">
      <alignment horizontal="right"/>
    </xf>
    <xf numFmtId="43" fontId="7" fillId="0" borderId="7" xfId="15" applyFont="1" applyFill="1" applyBorder="1" applyAlignment="1">
      <alignment horizontal="center"/>
    </xf>
    <xf numFmtId="168" fontId="6" fillId="0" borderId="2" xfId="15" applyNumberFormat="1" applyFont="1" applyFill="1" applyBorder="1" applyAlignment="1">
      <alignment horizontal="center"/>
    </xf>
    <xf numFmtId="17" fontId="7" fillId="0" borderId="0" xfId="0" applyNumberFormat="1" applyFont="1" applyBorder="1" applyAlignment="1" quotePrefix="1">
      <alignment/>
    </xf>
    <xf numFmtId="168" fontId="6" fillId="0" borderId="9" xfId="15" applyNumberFormat="1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9"/>
  <sheetViews>
    <sheetView tabSelected="1" view="pageBreakPreview" zoomScale="75" zoomScaleNormal="60" zoomScaleSheetLayoutView="75" workbookViewId="0" topLeftCell="A1">
      <selection activeCell="A18" sqref="A18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02" customWidth="1"/>
    <col min="4" max="4" width="22.8515625" style="102" customWidth="1"/>
    <col min="5" max="5" width="21.7109375" style="102" customWidth="1"/>
    <col min="6" max="6" width="27.8515625" style="102" customWidth="1"/>
    <col min="7" max="7" width="1.8515625" style="0" customWidth="1"/>
  </cols>
  <sheetData>
    <row r="1" spans="1:8" ht="20.25">
      <c r="A1" s="62" t="s">
        <v>8</v>
      </c>
      <c r="B1" s="52"/>
      <c r="C1" s="103"/>
      <c r="D1" s="81"/>
      <c r="E1" s="103"/>
      <c r="F1" s="103"/>
      <c r="G1" s="19"/>
      <c r="H1" s="5"/>
    </row>
    <row r="2" spans="1:8" ht="18">
      <c r="A2" s="54" t="s">
        <v>22</v>
      </c>
      <c r="B2" s="7"/>
      <c r="C2" s="104"/>
      <c r="D2" s="82"/>
      <c r="E2" s="104"/>
      <c r="F2" s="104"/>
      <c r="G2" s="20"/>
      <c r="H2" s="5"/>
    </row>
    <row r="3" spans="1:8" ht="18">
      <c r="A3" s="54" t="s">
        <v>116</v>
      </c>
      <c r="B3" s="7"/>
      <c r="C3" s="104"/>
      <c r="D3" s="82"/>
      <c r="E3" s="104"/>
      <c r="F3" s="104"/>
      <c r="G3" s="20"/>
      <c r="H3" s="5"/>
    </row>
    <row r="4" spans="1:17" ht="18">
      <c r="A4" s="54" t="s">
        <v>11</v>
      </c>
      <c r="B4" s="7"/>
      <c r="C4" s="104"/>
      <c r="D4" s="82"/>
      <c r="E4" s="104"/>
      <c r="F4" s="104"/>
      <c r="G4" s="20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53"/>
      <c r="B5" s="7"/>
      <c r="C5" s="115"/>
      <c r="D5" s="83"/>
      <c r="E5" s="115"/>
      <c r="F5" s="83"/>
      <c r="G5" s="20"/>
      <c r="H5" s="5"/>
    </row>
    <row r="6" spans="1:8" ht="15.75">
      <c r="A6" s="53"/>
      <c r="B6" s="7"/>
      <c r="C6" s="122" t="s">
        <v>38</v>
      </c>
      <c r="D6" s="84"/>
      <c r="E6" s="116" t="s">
        <v>42</v>
      </c>
      <c r="F6" s="84"/>
      <c r="G6" s="20"/>
      <c r="H6" s="5"/>
    </row>
    <row r="7" spans="1:8" ht="15.75">
      <c r="A7" s="53"/>
      <c r="B7" s="7"/>
      <c r="C7" s="117"/>
      <c r="D7" s="85" t="str">
        <f>+F7</f>
        <v>PRECEDING</v>
      </c>
      <c r="E7" s="117"/>
      <c r="F7" s="85" t="s">
        <v>19</v>
      </c>
      <c r="G7" s="20"/>
      <c r="H7" s="5"/>
    </row>
    <row r="8" spans="1:8" ht="15.75">
      <c r="A8" s="53"/>
      <c r="B8" s="7"/>
      <c r="C8" s="118" t="s">
        <v>2</v>
      </c>
      <c r="D8" s="86" t="s">
        <v>3</v>
      </c>
      <c r="E8" s="118" t="str">
        <f>+C8</f>
        <v>CURRENT</v>
      </c>
      <c r="F8" s="86" t="str">
        <f>+D8</f>
        <v>YEAR</v>
      </c>
      <c r="G8" s="20"/>
      <c r="H8" s="5"/>
    </row>
    <row r="9" spans="1:8" ht="15.75">
      <c r="A9" s="53"/>
      <c r="B9" s="7"/>
      <c r="C9" s="118" t="s">
        <v>3</v>
      </c>
      <c r="D9" s="86" t="s">
        <v>17</v>
      </c>
      <c r="E9" s="118" t="str">
        <f>+C9</f>
        <v>YEAR</v>
      </c>
      <c r="F9" s="86" t="str">
        <f>+D9</f>
        <v>CORRESPONDING</v>
      </c>
      <c r="G9" s="20"/>
      <c r="H9" s="5"/>
    </row>
    <row r="10" spans="1:8" ht="15.75">
      <c r="A10" s="53"/>
      <c r="B10" s="7"/>
      <c r="C10" s="118" t="str">
        <f>+D10</f>
        <v>QUARTER</v>
      </c>
      <c r="D10" s="86" t="s">
        <v>4</v>
      </c>
      <c r="E10" s="86" t="s">
        <v>18</v>
      </c>
      <c r="F10" s="86" t="s">
        <v>18</v>
      </c>
      <c r="G10" s="20"/>
      <c r="H10" s="5"/>
    </row>
    <row r="11" spans="1:8" ht="19.5" customHeight="1">
      <c r="A11" s="53"/>
      <c r="B11" s="7"/>
      <c r="C11" s="87" t="s">
        <v>95</v>
      </c>
      <c r="D11" s="87">
        <v>38260</v>
      </c>
      <c r="E11" s="87" t="str">
        <f>C11</f>
        <v> 30/09/2005</v>
      </c>
      <c r="F11" s="105">
        <f>D11</f>
        <v>38260</v>
      </c>
      <c r="G11" s="20"/>
      <c r="H11" s="5"/>
    </row>
    <row r="12" spans="1:8" ht="4.5" customHeight="1">
      <c r="A12" s="53"/>
      <c r="B12" s="7"/>
      <c r="C12" s="123"/>
      <c r="D12" s="88"/>
      <c r="E12" s="88"/>
      <c r="F12" s="88"/>
      <c r="G12" s="20"/>
      <c r="H12" s="5"/>
    </row>
    <row r="13" spans="1:8" ht="15.75">
      <c r="A13" s="53"/>
      <c r="B13" s="7"/>
      <c r="C13" s="88" t="s">
        <v>5</v>
      </c>
      <c r="D13" s="88" t="s">
        <v>5</v>
      </c>
      <c r="E13" s="88" t="s">
        <v>5</v>
      </c>
      <c r="F13" s="88" t="s">
        <v>5</v>
      </c>
      <c r="G13" s="20"/>
      <c r="H13" s="5"/>
    </row>
    <row r="14" spans="1:8" ht="15">
      <c r="A14" s="53"/>
      <c r="B14" s="7"/>
      <c r="C14" s="89"/>
      <c r="D14" s="89"/>
      <c r="E14" s="89"/>
      <c r="F14" s="106"/>
      <c r="G14" s="20"/>
      <c r="H14" s="5"/>
    </row>
    <row r="15" spans="1:16" ht="18">
      <c r="A15" s="41" t="s">
        <v>85</v>
      </c>
      <c r="B15" s="24"/>
      <c r="C15" s="91">
        <v>22107</v>
      </c>
      <c r="D15" s="90">
        <v>32638</v>
      </c>
      <c r="E15" s="91">
        <v>100588</v>
      </c>
      <c r="F15" s="90">
        <v>152633</v>
      </c>
      <c r="G15" s="55"/>
      <c r="H15" s="6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41"/>
      <c r="B16" s="24"/>
      <c r="C16" s="91"/>
      <c r="D16" s="91"/>
      <c r="E16" s="91"/>
      <c r="F16" s="91"/>
      <c r="G16" s="55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41" t="s">
        <v>54</v>
      </c>
      <c r="B17" s="24"/>
      <c r="C17" s="91">
        <f>-22285-3</f>
        <v>-22288</v>
      </c>
      <c r="D17" s="90">
        <v>-33241</v>
      </c>
      <c r="E17" s="91">
        <f>-101228-3</f>
        <v>-101231</v>
      </c>
      <c r="F17" s="90">
        <v>-150767</v>
      </c>
      <c r="G17" s="55"/>
      <c r="H17" s="6"/>
      <c r="I17" s="1"/>
      <c r="J17" s="1"/>
      <c r="K17" s="1"/>
      <c r="L17" s="1"/>
      <c r="M17" s="1"/>
      <c r="N17" s="1"/>
      <c r="O17" s="1"/>
      <c r="P17" s="1"/>
    </row>
    <row r="18" spans="1:8" ht="18" customHeight="1">
      <c r="A18" s="41"/>
      <c r="B18" s="24"/>
      <c r="C18" s="91"/>
      <c r="D18" s="90"/>
      <c r="E18" s="91"/>
      <c r="F18" s="107"/>
      <c r="G18" s="20"/>
      <c r="H18" s="5"/>
    </row>
    <row r="19" spans="1:8" ht="18">
      <c r="A19" s="41" t="s">
        <v>23</v>
      </c>
      <c r="B19" s="24"/>
      <c r="C19" s="91">
        <f>174+3</f>
        <v>177</v>
      </c>
      <c r="D19" s="90">
        <v>92</v>
      </c>
      <c r="E19" s="91">
        <f>419+3</f>
        <v>422</v>
      </c>
      <c r="F19" s="90">
        <v>329</v>
      </c>
      <c r="G19" s="20"/>
      <c r="H19" s="5"/>
    </row>
    <row r="20" spans="1:8" ht="18" customHeight="1">
      <c r="A20" s="41"/>
      <c r="B20" s="24"/>
      <c r="C20" s="119"/>
      <c r="D20" s="92"/>
      <c r="E20" s="119"/>
      <c r="F20" s="92"/>
      <c r="G20" s="20"/>
      <c r="H20" s="5"/>
    </row>
    <row r="21" spans="1:8" ht="24" customHeight="1">
      <c r="A21" s="41" t="s">
        <v>134</v>
      </c>
      <c r="B21" s="24"/>
      <c r="C21" s="91">
        <f>C15+C17+C19</f>
        <v>-4</v>
      </c>
      <c r="D21" s="90">
        <f>D15+D17+D19</f>
        <v>-511</v>
      </c>
      <c r="E21" s="91">
        <f>E15+E17+E19</f>
        <v>-221</v>
      </c>
      <c r="F21" s="90">
        <f>F15+F17+F19</f>
        <v>2195</v>
      </c>
      <c r="G21" s="20"/>
      <c r="H21" s="5"/>
    </row>
    <row r="22" spans="1:8" ht="18" customHeight="1">
      <c r="A22" s="41"/>
      <c r="B22" s="24"/>
      <c r="C22" s="93"/>
      <c r="D22" s="93"/>
      <c r="E22" s="91"/>
      <c r="F22" s="90"/>
      <c r="G22" s="20"/>
      <c r="H22" s="5"/>
    </row>
    <row r="23" spans="1:8" ht="18">
      <c r="A23" s="41" t="s">
        <v>86</v>
      </c>
      <c r="B23" s="24"/>
      <c r="C23" s="91">
        <v>0</v>
      </c>
      <c r="D23" s="90">
        <v>0</v>
      </c>
      <c r="E23" s="91">
        <v>0</v>
      </c>
      <c r="F23" s="90">
        <v>-4</v>
      </c>
      <c r="G23" s="20"/>
      <c r="H23" s="5"/>
    </row>
    <row r="24" spans="1:8" ht="18" customHeight="1">
      <c r="A24" s="41"/>
      <c r="B24" s="24"/>
      <c r="C24" s="91"/>
      <c r="D24" s="90"/>
      <c r="E24" s="91"/>
      <c r="F24" s="90"/>
      <c r="G24" s="20"/>
      <c r="H24" s="5"/>
    </row>
    <row r="25" spans="1:8" ht="18">
      <c r="A25" s="41" t="s">
        <v>58</v>
      </c>
      <c r="B25" s="24"/>
      <c r="C25" s="91">
        <v>-794</v>
      </c>
      <c r="D25" s="90">
        <v>-883</v>
      </c>
      <c r="E25" s="91">
        <v>-3371</v>
      </c>
      <c r="F25" s="90">
        <v>-2772</v>
      </c>
      <c r="G25" s="20"/>
      <c r="H25" s="5"/>
    </row>
    <row r="26" spans="1:8" ht="18" customHeight="1">
      <c r="A26" s="41"/>
      <c r="B26" s="24"/>
      <c r="C26" s="91"/>
      <c r="D26" s="90"/>
      <c r="E26" s="91"/>
      <c r="F26" s="90"/>
      <c r="G26" s="20"/>
      <c r="H26" s="5"/>
    </row>
    <row r="27" spans="1:8" ht="18">
      <c r="A27" s="41" t="s">
        <v>87</v>
      </c>
      <c r="B27" s="24"/>
      <c r="C27" s="91">
        <f>-4290+4290</f>
        <v>0</v>
      </c>
      <c r="D27" s="90">
        <v>0</v>
      </c>
      <c r="E27" s="91">
        <v>1003</v>
      </c>
      <c r="F27" s="90">
        <v>-2</v>
      </c>
      <c r="G27" s="20"/>
      <c r="H27" s="5"/>
    </row>
    <row r="28" spans="1:8" ht="18" customHeight="1">
      <c r="A28" s="41"/>
      <c r="B28" s="24"/>
      <c r="C28" s="119"/>
      <c r="D28" s="92"/>
      <c r="E28" s="119"/>
      <c r="F28" s="108"/>
      <c r="G28" s="20"/>
      <c r="H28" s="5"/>
    </row>
    <row r="29" spans="1:8" ht="24" customHeight="1">
      <c r="A29" s="54" t="s">
        <v>103</v>
      </c>
      <c r="B29" s="24"/>
      <c r="C29" s="91">
        <f>C21+C23+C25+C27</f>
        <v>-798</v>
      </c>
      <c r="D29" s="90">
        <f>D21+D23+D25+D27</f>
        <v>-1394</v>
      </c>
      <c r="E29" s="91">
        <f>E21+E23+E25+E27</f>
        <v>-2589</v>
      </c>
      <c r="F29" s="90">
        <f>F21+F23+F25+F27</f>
        <v>-583</v>
      </c>
      <c r="G29" s="20"/>
      <c r="H29" s="5"/>
    </row>
    <row r="30" spans="1:8" ht="18" customHeight="1">
      <c r="A30" s="41"/>
      <c r="B30" s="24"/>
      <c r="C30" s="120"/>
      <c r="D30" s="94"/>
      <c r="E30" s="120"/>
      <c r="F30" s="109"/>
      <c r="G30" s="58"/>
      <c r="H30" s="5"/>
    </row>
    <row r="31" spans="1:8" ht="18">
      <c r="A31" s="41" t="s">
        <v>0</v>
      </c>
      <c r="B31" s="24"/>
      <c r="C31" s="91">
        <v>42</v>
      </c>
      <c r="D31" s="90">
        <v>-367</v>
      </c>
      <c r="E31" s="91">
        <v>11</v>
      </c>
      <c r="F31" s="90">
        <v>-976</v>
      </c>
      <c r="G31" s="20"/>
      <c r="H31" s="5"/>
    </row>
    <row r="32" spans="1:8" ht="18" customHeight="1">
      <c r="A32" s="22"/>
      <c r="B32" s="24"/>
      <c r="C32" s="119"/>
      <c r="D32" s="92"/>
      <c r="E32" s="119"/>
      <c r="F32" s="108"/>
      <c r="G32" s="20"/>
      <c r="H32" s="5"/>
    </row>
    <row r="33" spans="1:18" ht="24" customHeight="1">
      <c r="A33" s="54" t="s">
        <v>104</v>
      </c>
      <c r="B33" s="24"/>
      <c r="C33" s="91">
        <f>C29+C31</f>
        <v>-756</v>
      </c>
      <c r="D33" s="90">
        <f>D29+D31</f>
        <v>-1761</v>
      </c>
      <c r="E33" s="91">
        <f>E29+E31</f>
        <v>-2578</v>
      </c>
      <c r="F33" s="90">
        <f>F29+F31</f>
        <v>-1559</v>
      </c>
      <c r="G33" s="20"/>
      <c r="H33" s="5"/>
      <c r="I33" s="36"/>
      <c r="J33" s="36"/>
      <c r="K33" s="36"/>
      <c r="L33" s="36"/>
      <c r="M33" s="36"/>
      <c r="N33" s="36"/>
      <c r="O33" s="36"/>
      <c r="P33" s="36"/>
      <c r="Q33" s="1"/>
      <c r="R33" s="1"/>
    </row>
    <row r="34" spans="1:8" ht="9.75" customHeight="1">
      <c r="A34" s="41"/>
      <c r="B34" s="24"/>
      <c r="C34" s="91"/>
      <c r="D34" s="90"/>
      <c r="E34" s="91"/>
      <c r="F34" s="107"/>
      <c r="G34" s="20"/>
      <c r="H34" s="5"/>
    </row>
    <row r="35" spans="1:8" ht="18">
      <c r="A35" s="22" t="s">
        <v>1</v>
      </c>
      <c r="B35" s="24" t="s">
        <v>43</v>
      </c>
      <c r="C35" s="91">
        <v>817</v>
      </c>
      <c r="D35" s="90">
        <v>15</v>
      </c>
      <c r="E35" s="91">
        <v>925</v>
      </c>
      <c r="F35" s="90">
        <v>-230</v>
      </c>
      <c r="G35" s="20"/>
      <c r="H35" s="5"/>
    </row>
    <row r="36" spans="1:8" ht="18">
      <c r="A36" s="22"/>
      <c r="B36" s="27"/>
      <c r="C36" s="119"/>
      <c r="D36" s="92"/>
      <c r="E36" s="119"/>
      <c r="F36" s="108"/>
      <c r="G36" s="20"/>
      <c r="H36" s="5"/>
    </row>
    <row r="37" spans="1:8" ht="23.25" customHeight="1">
      <c r="A37" s="54" t="s">
        <v>107</v>
      </c>
      <c r="B37" s="24"/>
      <c r="C37" s="91">
        <f>C33+C35</f>
        <v>61</v>
      </c>
      <c r="D37" s="90">
        <f>+D33+D35</f>
        <v>-1746</v>
      </c>
      <c r="E37" s="91">
        <f>E33+E35</f>
        <v>-1653</v>
      </c>
      <c r="F37" s="90">
        <f>+F33+F35</f>
        <v>-1789</v>
      </c>
      <c r="G37" s="20"/>
      <c r="H37" s="5"/>
    </row>
    <row r="38" spans="1:16" ht="9" customHeight="1" thickBot="1">
      <c r="A38" s="59"/>
      <c r="B38" s="24"/>
      <c r="C38" s="121"/>
      <c r="D38" s="95"/>
      <c r="E38" s="121"/>
      <c r="F38" s="110"/>
      <c r="G38" s="55"/>
      <c r="H38" s="6"/>
      <c r="I38" s="1"/>
      <c r="J38" s="1"/>
      <c r="K38" s="1"/>
      <c r="L38" s="1"/>
      <c r="M38" s="1"/>
      <c r="N38" s="1"/>
      <c r="O38" s="1"/>
      <c r="P38" s="1"/>
    </row>
    <row r="39" spans="1:8" ht="15" customHeight="1" thickTop="1">
      <c r="A39" s="22"/>
      <c r="B39" s="24"/>
      <c r="C39" s="90"/>
      <c r="D39" s="90"/>
      <c r="E39" s="90"/>
      <c r="F39" s="107"/>
      <c r="G39" s="20"/>
      <c r="H39" s="5"/>
    </row>
    <row r="40" spans="1:8" ht="18">
      <c r="A40" s="59" t="s">
        <v>106</v>
      </c>
      <c r="B40" s="24"/>
      <c r="C40" s="144">
        <f>C37/85845*100</f>
        <v>0.07105830275496534</v>
      </c>
      <c r="D40" s="145">
        <v>-2.03</v>
      </c>
      <c r="E40" s="144">
        <f>E37/85845*100</f>
        <v>-1.9255635156386512</v>
      </c>
      <c r="F40" s="107">
        <v>-2.09</v>
      </c>
      <c r="G40" s="20"/>
      <c r="H40" s="5"/>
    </row>
    <row r="41" spans="1:8" ht="15.75" customHeight="1">
      <c r="A41" s="59"/>
      <c r="B41" s="24"/>
      <c r="C41" s="90"/>
      <c r="D41" s="90"/>
      <c r="E41" s="90"/>
      <c r="F41" s="107"/>
      <c r="G41" s="20"/>
      <c r="H41" s="5"/>
    </row>
    <row r="42" spans="1:10" ht="18">
      <c r="A42" s="59" t="s">
        <v>94</v>
      </c>
      <c r="B42" s="24"/>
      <c r="C42" s="147">
        <v>0</v>
      </c>
      <c r="D42" s="146">
        <v>-1.98</v>
      </c>
      <c r="E42" s="147">
        <v>0</v>
      </c>
      <c r="F42" s="146">
        <v>-1.75</v>
      </c>
      <c r="G42" s="55"/>
      <c r="H42" s="6"/>
      <c r="I42" s="1"/>
      <c r="J42" s="1"/>
    </row>
    <row r="43" spans="1:10" ht="13.5" customHeight="1" thickBot="1">
      <c r="A43" s="59"/>
      <c r="B43" s="24"/>
      <c r="C43" s="121"/>
      <c r="D43" s="95"/>
      <c r="E43" s="121"/>
      <c r="F43" s="110"/>
      <c r="G43" s="55"/>
      <c r="H43" s="6"/>
      <c r="I43" s="1"/>
      <c r="J43" s="1"/>
    </row>
    <row r="44" spans="1:37" ht="18.75" thickTop="1">
      <c r="A44" s="61"/>
      <c r="B44" s="56"/>
      <c r="C44" s="124"/>
      <c r="D44" s="96"/>
      <c r="E44" s="111"/>
      <c r="F44" s="111"/>
      <c r="G44" s="57"/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0.5" customHeight="1">
      <c r="A45" s="28"/>
      <c r="B45" s="24"/>
      <c r="C45" s="125"/>
      <c r="D45" s="97"/>
      <c r="E45" s="112"/>
      <c r="F45" s="112"/>
      <c r="G45" s="7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102" customFormat="1" ht="18">
      <c r="A46" s="142" t="s">
        <v>84</v>
      </c>
      <c r="B46" s="113"/>
      <c r="C46" s="125"/>
      <c r="D46" s="97"/>
      <c r="E46" s="112"/>
      <c r="F46" s="112"/>
      <c r="G46" s="104"/>
      <c r="H46" s="104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s="102" customFormat="1" ht="18">
      <c r="A47" s="142" t="s">
        <v>117</v>
      </c>
      <c r="B47" s="113"/>
      <c r="C47" s="125"/>
      <c r="D47" s="97"/>
      <c r="E47" s="112"/>
      <c r="F47" s="112"/>
      <c r="G47" s="104"/>
      <c r="H47" s="104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s="102" customFormat="1" ht="18">
      <c r="A48" s="143" t="s">
        <v>92</v>
      </c>
      <c r="B48" s="113"/>
      <c r="C48" s="125"/>
      <c r="D48" s="97"/>
      <c r="E48" s="112"/>
      <c r="F48" s="112"/>
      <c r="G48" s="104"/>
      <c r="H48" s="104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s="102" customFormat="1" ht="12.75" customHeight="1">
      <c r="A49" s="143"/>
      <c r="C49" s="125"/>
      <c r="D49" s="97"/>
      <c r="E49" s="112"/>
      <c r="F49" s="112"/>
      <c r="G49" s="104"/>
      <c r="H49" s="104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s="102" customFormat="1" ht="20.25" customHeight="1">
      <c r="A50" s="114" t="s">
        <v>52</v>
      </c>
      <c r="B50" s="113" t="s">
        <v>125</v>
      </c>
      <c r="C50" s="97"/>
      <c r="D50" s="97"/>
      <c r="E50" s="97"/>
      <c r="F50" s="112"/>
      <c r="G50" s="104"/>
      <c r="H50" s="104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s="102" customFormat="1" ht="20.25" customHeight="1">
      <c r="A51" s="114"/>
      <c r="B51" s="113" t="s">
        <v>126</v>
      </c>
      <c r="C51" s="97"/>
      <c r="D51" s="97"/>
      <c r="E51" s="97"/>
      <c r="F51" s="112"/>
      <c r="G51" s="104"/>
      <c r="H51" s="104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s="102" customFormat="1" ht="20.25" customHeight="1">
      <c r="A52" s="114"/>
      <c r="B52" s="113"/>
      <c r="C52" s="97"/>
      <c r="D52" s="97"/>
      <c r="E52" s="97"/>
      <c r="F52" s="112" t="s">
        <v>5</v>
      </c>
      <c r="G52" s="104"/>
      <c r="H52" s="104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s="102" customFormat="1" ht="20.25" customHeight="1">
      <c r="A53" s="114"/>
      <c r="B53" s="114" t="s">
        <v>108</v>
      </c>
      <c r="C53" s="97"/>
      <c r="F53" s="97">
        <v>5293</v>
      </c>
      <c r="G53" s="104"/>
      <c r="H53" s="104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s="102" customFormat="1" ht="20.25" customHeight="1">
      <c r="A54" s="114"/>
      <c r="B54" s="114" t="s">
        <v>110</v>
      </c>
      <c r="C54" s="97"/>
      <c r="F54" s="98">
        <v>-3809</v>
      </c>
      <c r="G54" s="104"/>
      <c r="H54" s="104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s="102" customFormat="1" ht="20.25" customHeight="1">
      <c r="A55" s="114"/>
      <c r="B55" s="114" t="s">
        <v>131</v>
      </c>
      <c r="C55" s="97"/>
      <c r="G55" s="104"/>
      <c r="H55" s="104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s="102" customFormat="1" ht="20.25" customHeight="1">
      <c r="A56" s="114"/>
      <c r="B56" s="114" t="s">
        <v>132</v>
      </c>
      <c r="C56" s="97"/>
      <c r="E56" s="97"/>
      <c r="F56" s="99">
        <v>-658</v>
      </c>
      <c r="G56" s="104"/>
      <c r="H56" s="104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s="102" customFormat="1" ht="20.25" customHeight="1">
      <c r="A57" s="114"/>
      <c r="B57" s="114" t="s">
        <v>109</v>
      </c>
      <c r="C57" s="97"/>
      <c r="D57" s="97"/>
      <c r="F57" s="96">
        <v>177</v>
      </c>
      <c r="G57" s="104"/>
      <c r="H57" s="104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s="102" customFormat="1" ht="20.25" customHeight="1">
      <c r="A58" s="114"/>
      <c r="B58" s="113" t="s">
        <v>130</v>
      </c>
      <c r="C58" s="97"/>
      <c r="F58" s="97">
        <f>SUM(F53:F57)</f>
        <v>1003</v>
      </c>
      <c r="G58" s="104"/>
      <c r="H58" s="104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s="102" customFormat="1" ht="20.25" customHeight="1">
      <c r="A59" s="114"/>
      <c r="B59" s="114" t="s">
        <v>129</v>
      </c>
      <c r="C59" s="97"/>
      <c r="G59" s="104"/>
      <c r="H59" s="104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s="102" customFormat="1" ht="20.25" customHeight="1">
      <c r="A60" s="114"/>
      <c r="B60" s="114" t="s">
        <v>132</v>
      </c>
      <c r="C60" s="97"/>
      <c r="E60" s="97">
        <f>-F56</f>
        <v>658</v>
      </c>
      <c r="G60" s="104"/>
      <c r="H60" s="104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s="102" customFormat="1" ht="20.25" customHeight="1">
      <c r="A61" s="114"/>
      <c r="B61" s="114" t="s">
        <v>128</v>
      </c>
      <c r="C61" s="97"/>
      <c r="E61" s="150">
        <v>-201</v>
      </c>
      <c r="F61" s="97">
        <f>SUM(E60:E61)</f>
        <v>457</v>
      </c>
      <c r="G61" s="104"/>
      <c r="H61" s="104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s="102" customFormat="1" ht="18">
      <c r="A62" s="143"/>
      <c r="B62" s="113" t="s">
        <v>127</v>
      </c>
      <c r="C62" s="125"/>
      <c r="F62" s="148">
        <f>SUM(F58:F61)</f>
        <v>1460</v>
      </c>
      <c r="G62" s="104"/>
      <c r="H62" s="104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s="102" customFormat="1" ht="9.75" customHeight="1">
      <c r="A63" s="143"/>
      <c r="B63" s="113"/>
      <c r="C63" s="125"/>
      <c r="D63" s="97"/>
      <c r="E63" s="112"/>
      <c r="F63" s="112"/>
      <c r="G63" s="104"/>
      <c r="H63" s="104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s="102" customFormat="1" ht="18">
      <c r="A64" s="143" t="s">
        <v>118</v>
      </c>
      <c r="B64" s="113"/>
      <c r="C64" s="125"/>
      <c r="D64" s="97"/>
      <c r="E64" s="112"/>
      <c r="F64" s="112"/>
      <c r="G64" s="104"/>
      <c r="H64" s="104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s="102" customFormat="1" ht="18">
      <c r="A65" s="143" t="s">
        <v>88</v>
      </c>
      <c r="B65" s="113"/>
      <c r="C65" s="125"/>
      <c r="D65" s="97"/>
      <c r="E65" s="112"/>
      <c r="F65" s="112"/>
      <c r="G65" s="104"/>
      <c r="H65" s="104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s="102" customFormat="1" ht="18">
      <c r="A66" s="142" t="s">
        <v>119</v>
      </c>
      <c r="B66" s="113"/>
      <c r="C66" s="125"/>
      <c r="D66" s="97"/>
      <c r="E66" s="112"/>
      <c r="F66" s="112"/>
      <c r="G66" s="104"/>
      <c r="H66" s="104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s="102" customFormat="1" ht="18">
      <c r="A67" s="143" t="s">
        <v>120</v>
      </c>
      <c r="B67" s="113"/>
      <c r="C67" s="125"/>
      <c r="D67" s="97"/>
      <c r="E67" s="112"/>
      <c r="F67" s="112"/>
      <c r="G67" s="104"/>
      <c r="H67" s="104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s="102" customFormat="1" ht="18">
      <c r="A68" s="143" t="s">
        <v>121</v>
      </c>
      <c r="B68" s="113"/>
      <c r="C68" s="125"/>
      <c r="D68" s="97"/>
      <c r="E68" s="112"/>
      <c r="F68" s="112"/>
      <c r="G68" s="104"/>
      <c r="H68" s="104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s="102" customFormat="1" ht="18">
      <c r="A69" s="143"/>
      <c r="B69" s="113"/>
      <c r="C69" s="125"/>
      <c r="D69" s="97"/>
      <c r="E69" s="112"/>
      <c r="F69" s="112"/>
      <c r="G69" s="104"/>
      <c r="H69" s="104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6.5" customHeight="1">
      <c r="A70" s="30" t="s">
        <v>30</v>
      </c>
      <c r="B70" s="30"/>
      <c r="C70" s="97"/>
      <c r="D70" s="97"/>
      <c r="E70" s="97"/>
      <c r="F70" s="112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0" t="s">
        <v>77</v>
      </c>
      <c r="B71" s="30"/>
      <c r="C71" s="97"/>
      <c r="D71" s="97"/>
      <c r="E71" s="97"/>
      <c r="F71" s="112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7"/>
      <c r="B72" s="37"/>
      <c r="C72" s="98"/>
      <c r="D72" s="98"/>
      <c r="E72" s="98"/>
      <c r="F72" s="113"/>
      <c r="G72" s="7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3"/>
      <c r="B73" s="30"/>
      <c r="C73" s="98"/>
      <c r="D73" s="98"/>
      <c r="E73" s="98"/>
      <c r="F73" s="113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3"/>
      <c r="B74" s="35"/>
      <c r="C74" s="98"/>
      <c r="D74" s="98"/>
      <c r="E74" s="98"/>
      <c r="F74" s="113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8" ht="18">
      <c r="A75" s="33"/>
      <c r="B75" s="30"/>
      <c r="C75" s="99"/>
      <c r="D75" s="99"/>
      <c r="E75" s="99"/>
      <c r="F75" s="114"/>
      <c r="G75" s="5"/>
      <c r="H75" s="5"/>
    </row>
    <row r="76" spans="1:8" ht="18">
      <c r="A76" s="33"/>
      <c r="B76" s="35"/>
      <c r="C76" s="99"/>
      <c r="D76" s="99"/>
      <c r="E76" s="99"/>
      <c r="F76" s="114"/>
      <c r="G76" s="5"/>
      <c r="H76" s="5"/>
    </row>
    <row r="77" spans="1:8" ht="18">
      <c r="A77" s="33"/>
      <c r="B77" s="30"/>
      <c r="C77" s="99"/>
      <c r="D77" s="99"/>
      <c r="E77" s="99"/>
      <c r="F77" s="114"/>
      <c r="G77" s="5"/>
      <c r="H77" s="5"/>
    </row>
    <row r="78" spans="1:8" ht="18">
      <c r="A78" s="33"/>
      <c r="B78" s="35"/>
      <c r="C78" s="99"/>
      <c r="D78" s="99"/>
      <c r="E78" s="99"/>
      <c r="F78" s="114"/>
      <c r="G78" s="5"/>
      <c r="H78" s="5"/>
    </row>
    <row r="79" spans="1:8" ht="18">
      <c r="A79" s="33"/>
      <c r="B79" s="30"/>
      <c r="C79" s="99"/>
      <c r="D79" s="99"/>
      <c r="E79" s="99"/>
      <c r="F79" s="114"/>
      <c r="G79" s="5"/>
      <c r="H79" s="5"/>
    </row>
    <row r="80" spans="1:8" ht="18">
      <c r="A80" s="33"/>
      <c r="B80" s="30"/>
      <c r="C80" s="99"/>
      <c r="D80" s="99"/>
      <c r="E80" s="99"/>
      <c r="F80" s="114"/>
      <c r="G80" s="5"/>
      <c r="H80" s="5"/>
    </row>
    <row r="81" spans="1:8" ht="15">
      <c r="A81" s="10"/>
      <c r="B81" s="5"/>
      <c r="C81" s="100"/>
      <c r="D81" s="100"/>
      <c r="E81" s="100"/>
      <c r="F81" s="101"/>
      <c r="G81" s="5"/>
      <c r="H81" s="5"/>
    </row>
    <row r="82" spans="1:8" ht="15">
      <c r="A82" s="10"/>
      <c r="B82" s="5"/>
      <c r="C82" s="100"/>
      <c r="D82" s="100"/>
      <c r="E82" s="100"/>
      <c r="F82" s="101"/>
      <c r="G82" s="5"/>
      <c r="H82" s="5"/>
    </row>
    <row r="83" spans="1:8" ht="15">
      <c r="A83" s="10"/>
      <c r="B83" s="5"/>
      <c r="C83" s="100"/>
      <c r="D83" s="100"/>
      <c r="E83" s="100"/>
      <c r="F83" s="101"/>
      <c r="G83" s="5"/>
      <c r="H83" s="5"/>
    </row>
    <row r="84" spans="1:8" ht="15">
      <c r="A84" s="10"/>
      <c r="B84" s="5"/>
      <c r="C84" s="100"/>
      <c r="D84" s="100"/>
      <c r="E84" s="100"/>
      <c r="F84" s="101"/>
      <c r="G84" s="5"/>
      <c r="H84" s="5"/>
    </row>
    <row r="85" spans="1:8" ht="15">
      <c r="A85" s="10"/>
      <c r="B85" s="5"/>
      <c r="C85" s="100"/>
      <c r="D85" s="100"/>
      <c r="E85" s="100"/>
      <c r="F85" s="101"/>
      <c r="G85" s="5"/>
      <c r="H85" s="5"/>
    </row>
    <row r="86" spans="1:8" ht="15">
      <c r="A86" s="10"/>
      <c r="B86" s="5"/>
      <c r="C86" s="100"/>
      <c r="D86" s="100"/>
      <c r="E86" s="100"/>
      <c r="F86" s="101"/>
      <c r="G86" s="5"/>
      <c r="H86" s="5"/>
    </row>
    <row r="87" spans="1:8" ht="15">
      <c r="A87" s="10"/>
      <c r="B87" s="5"/>
      <c r="C87" s="100"/>
      <c r="D87" s="100"/>
      <c r="E87" s="100"/>
      <c r="F87" s="101"/>
      <c r="G87" s="5"/>
      <c r="H87" s="5"/>
    </row>
    <row r="88" spans="1:8" ht="15">
      <c r="A88" s="10"/>
      <c r="B88" s="5"/>
      <c r="C88" s="100"/>
      <c r="D88" s="100"/>
      <c r="E88" s="100"/>
      <c r="F88" s="101"/>
      <c r="G88" s="5"/>
      <c r="H88" s="5"/>
    </row>
    <row r="89" spans="1:8" ht="15">
      <c r="A89" s="10"/>
      <c r="B89" s="5"/>
      <c r="C89" s="100"/>
      <c r="D89" s="100"/>
      <c r="E89" s="100"/>
      <c r="F89" s="101"/>
      <c r="G89" s="5"/>
      <c r="H89" s="5"/>
    </row>
    <row r="90" spans="1:8" ht="15">
      <c r="A90" s="10"/>
      <c r="B90" s="5"/>
      <c r="C90" s="100"/>
      <c r="D90" s="100"/>
      <c r="E90" s="100"/>
      <c r="F90" s="101"/>
      <c r="G90" s="5"/>
      <c r="H90" s="5"/>
    </row>
    <row r="91" spans="1:8" ht="15">
      <c r="A91" s="10"/>
      <c r="B91" s="5"/>
      <c r="C91" s="100"/>
      <c r="D91" s="100"/>
      <c r="E91" s="100"/>
      <c r="F91" s="101"/>
      <c r="G91" s="5"/>
      <c r="H91" s="5"/>
    </row>
    <row r="92" spans="1:8" ht="15">
      <c r="A92" s="10"/>
      <c r="B92" s="5"/>
      <c r="C92" s="100"/>
      <c r="D92" s="100"/>
      <c r="E92" s="100"/>
      <c r="F92" s="101"/>
      <c r="G92" s="5"/>
      <c r="H92" s="5"/>
    </row>
    <row r="93" spans="1:8" ht="15">
      <c r="A93" s="10"/>
      <c r="B93" s="5"/>
      <c r="C93" s="100"/>
      <c r="D93" s="100"/>
      <c r="E93" s="100"/>
      <c r="F93" s="101"/>
      <c r="G93" s="5"/>
      <c r="H93" s="5"/>
    </row>
    <row r="94" spans="1:8" ht="15">
      <c r="A94" s="10"/>
      <c r="B94" s="5"/>
      <c r="C94" s="100"/>
      <c r="D94" s="100"/>
      <c r="E94" s="100"/>
      <c r="F94" s="101"/>
      <c r="G94" s="5"/>
      <c r="H94" s="5"/>
    </row>
    <row r="95" spans="1:8" ht="15">
      <c r="A95" s="10"/>
      <c r="B95" s="5"/>
      <c r="C95" s="100"/>
      <c r="D95" s="100"/>
      <c r="E95" s="100"/>
      <c r="F95" s="101"/>
      <c r="G95" s="5"/>
      <c r="H95" s="5"/>
    </row>
    <row r="96" spans="1:8" ht="15">
      <c r="A96" s="10"/>
      <c r="B96" s="5"/>
      <c r="C96" s="100"/>
      <c r="D96" s="100"/>
      <c r="E96" s="100"/>
      <c r="F96" s="101"/>
      <c r="G96" s="5"/>
      <c r="H96" s="5"/>
    </row>
    <row r="97" spans="1:8" ht="15">
      <c r="A97" s="10"/>
      <c r="B97" s="5"/>
      <c r="C97" s="100"/>
      <c r="D97" s="100"/>
      <c r="E97" s="100"/>
      <c r="F97" s="101"/>
      <c r="G97" s="5"/>
      <c r="H97" s="5"/>
    </row>
    <row r="98" spans="1:8" ht="15">
      <c r="A98" s="10"/>
      <c r="B98" s="5"/>
      <c r="C98" s="100"/>
      <c r="D98" s="100"/>
      <c r="E98" s="100"/>
      <c r="F98" s="101"/>
      <c r="G98" s="5"/>
      <c r="H98" s="5"/>
    </row>
    <row r="99" spans="1:8" ht="15">
      <c r="A99" s="10"/>
      <c r="B99" s="5"/>
      <c r="C99" s="100"/>
      <c r="D99" s="100"/>
      <c r="E99" s="100"/>
      <c r="F99" s="101"/>
      <c r="G99" s="5"/>
      <c r="H99" s="5"/>
    </row>
    <row r="100" spans="1:8" ht="15">
      <c r="A100" s="10"/>
      <c r="B100" s="5"/>
      <c r="C100" s="100"/>
      <c r="D100" s="100"/>
      <c r="E100" s="100"/>
      <c r="F100" s="101"/>
      <c r="G100" s="5"/>
      <c r="H100" s="5"/>
    </row>
    <row r="101" spans="1:8" ht="15">
      <c r="A101" s="10"/>
      <c r="B101" s="5"/>
      <c r="C101" s="100"/>
      <c r="D101" s="100"/>
      <c r="E101" s="100"/>
      <c r="F101" s="101"/>
      <c r="G101" s="5"/>
      <c r="H101" s="5"/>
    </row>
    <row r="102" spans="1:8" ht="15">
      <c r="A102" s="10"/>
      <c r="B102" s="5"/>
      <c r="C102" s="100"/>
      <c r="D102" s="100"/>
      <c r="E102" s="100"/>
      <c r="F102" s="101"/>
      <c r="G102" s="5"/>
      <c r="H102" s="5"/>
    </row>
    <row r="103" spans="1:8" ht="15">
      <c r="A103" s="10"/>
      <c r="B103" s="5"/>
      <c r="C103" s="101"/>
      <c r="D103" s="101"/>
      <c r="E103" s="101"/>
      <c r="F103" s="101"/>
      <c r="G103" s="5"/>
      <c r="H103" s="5"/>
    </row>
    <row r="104" spans="1:8" ht="15">
      <c r="A104" s="10"/>
      <c r="B104" s="5"/>
      <c r="C104" s="101"/>
      <c r="D104" s="101"/>
      <c r="E104" s="101"/>
      <c r="F104" s="101"/>
      <c r="G104" s="5"/>
      <c r="H104" s="5"/>
    </row>
    <row r="105" spans="1:8" ht="15">
      <c r="A105" s="10"/>
      <c r="B105" s="5"/>
      <c r="C105" s="101"/>
      <c r="D105" s="101"/>
      <c r="E105" s="101"/>
      <c r="F105" s="101"/>
      <c r="G105" s="5"/>
      <c r="H105" s="5"/>
    </row>
    <row r="106" spans="1:8" ht="15">
      <c r="A106" s="10"/>
      <c r="B106" s="5"/>
      <c r="C106" s="101"/>
      <c r="D106" s="101"/>
      <c r="E106" s="101"/>
      <c r="F106" s="101"/>
      <c r="G106" s="5"/>
      <c r="H106" s="5"/>
    </row>
    <row r="107" spans="1:8" ht="15">
      <c r="A107" s="10"/>
      <c r="B107" s="5"/>
      <c r="C107" s="101"/>
      <c r="D107" s="101"/>
      <c r="E107" s="101"/>
      <c r="F107" s="101"/>
      <c r="G107" s="5"/>
      <c r="H107" s="5"/>
    </row>
    <row r="108" spans="1:8" ht="15">
      <c r="A108" s="10"/>
      <c r="B108" s="5"/>
      <c r="C108" s="101"/>
      <c r="D108" s="101"/>
      <c r="E108" s="101"/>
      <c r="F108" s="101"/>
      <c r="G108" s="5"/>
      <c r="H108" s="5"/>
    </row>
    <row r="109" spans="1:8" ht="15">
      <c r="A109" s="10"/>
      <c r="B109" s="5"/>
      <c r="C109" s="101"/>
      <c r="D109" s="101"/>
      <c r="E109" s="101"/>
      <c r="F109" s="101"/>
      <c r="G109" s="5"/>
      <c r="H109" s="5"/>
    </row>
    <row r="110" spans="1:8" ht="15">
      <c r="A110" s="10"/>
      <c r="B110" s="5"/>
      <c r="C110" s="101"/>
      <c r="D110" s="101"/>
      <c r="E110" s="101"/>
      <c r="F110" s="101"/>
      <c r="G110" s="5"/>
      <c r="H110" s="5"/>
    </row>
    <row r="111" spans="1:8" ht="15">
      <c r="A111" s="10"/>
      <c r="B111" s="5"/>
      <c r="C111" s="101"/>
      <c r="D111" s="101"/>
      <c r="E111" s="101"/>
      <c r="F111" s="101"/>
      <c r="G111" s="5"/>
      <c r="H111" s="5"/>
    </row>
    <row r="112" spans="1:8" ht="15">
      <c r="A112" s="10"/>
      <c r="B112" s="5"/>
      <c r="C112" s="101"/>
      <c r="D112" s="101"/>
      <c r="E112" s="101"/>
      <c r="F112" s="101"/>
      <c r="G112" s="5"/>
      <c r="H112" s="5"/>
    </row>
    <row r="113" spans="1:8" ht="15">
      <c r="A113" s="10"/>
      <c r="B113" s="5"/>
      <c r="C113" s="101"/>
      <c r="D113" s="101"/>
      <c r="E113" s="101"/>
      <c r="F113" s="101"/>
      <c r="G113" s="5"/>
      <c r="H113" s="5"/>
    </row>
    <row r="114" spans="1:8" ht="15">
      <c r="A114" s="10"/>
      <c r="B114" s="5"/>
      <c r="C114" s="101"/>
      <c r="D114" s="101"/>
      <c r="E114" s="101"/>
      <c r="F114" s="101"/>
      <c r="G114" s="5"/>
      <c r="H114" s="5"/>
    </row>
    <row r="115" spans="1:8" ht="15">
      <c r="A115" s="10"/>
      <c r="B115" s="5"/>
      <c r="C115" s="101"/>
      <c r="D115" s="101"/>
      <c r="E115" s="101"/>
      <c r="F115" s="101"/>
      <c r="G115" s="5"/>
      <c r="H115" s="5"/>
    </row>
    <row r="116" spans="1:8" ht="15">
      <c r="A116" s="10"/>
      <c r="B116" s="5"/>
      <c r="C116" s="101"/>
      <c r="D116" s="101"/>
      <c r="E116" s="101"/>
      <c r="F116" s="101"/>
      <c r="G116" s="5"/>
      <c r="H116" s="5"/>
    </row>
    <row r="117" spans="1:8" ht="15">
      <c r="A117" s="10"/>
      <c r="B117" s="5"/>
      <c r="C117" s="101"/>
      <c r="D117" s="101"/>
      <c r="E117" s="101"/>
      <c r="F117" s="101"/>
      <c r="G117" s="5"/>
      <c r="H117" s="5"/>
    </row>
    <row r="118" spans="1:8" ht="15">
      <c r="A118" s="10"/>
      <c r="B118" s="5"/>
      <c r="C118" s="101"/>
      <c r="D118" s="101"/>
      <c r="E118" s="101"/>
      <c r="F118" s="101"/>
      <c r="G118" s="5"/>
      <c r="H118" s="5"/>
    </row>
    <row r="119" spans="1:8" ht="15">
      <c r="A119" s="10"/>
      <c r="B119" s="5"/>
      <c r="C119" s="101"/>
      <c r="D119" s="101"/>
      <c r="E119" s="101"/>
      <c r="F119" s="101"/>
      <c r="G119" s="5"/>
      <c r="H119" s="5"/>
    </row>
    <row r="120" spans="1:8" ht="15">
      <c r="A120" s="10"/>
      <c r="B120" s="5"/>
      <c r="C120" s="101"/>
      <c r="D120" s="101"/>
      <c r="E120" s="101"/>
      <c r="F120" s="101"/>
      <c r="G120" s="5"/>
      <c r="H120" s="5"/>
    </row>
    <row r="121" spans="1:8" ht="15">
      <c r="A121" s="10"/>
      <c r="B121" s="5"/>
      <c r="C121" s="101"/>
      <c r="D121" s="101"/>
      <c r="E121" s="101"/>
      <c r="F121" s="101"/>
      <c r="G121" s="5"/>
      <c r="H121" s="5"/>
    </row>
    <row r="122" spans="1:8" ht="15">
      <c r="A122" s="10"/>
      <c r="B122" s="5"/>
      <c r="C122" s="101"/>
      <c r="D122" s="101"/>
      <c r="E122" s="101"/>
      <c r="F122" s="101"/>
      <c r="G122" s="5"/>
      <c r="H122" s="5"/>
    </row>
    <row r="123" spans="1:8" ht="15">
      <c r="A123" s="10"/>
      <c r="B123" s="5"/>
      <c r="C123" s="101"/>
      <c r="D123" s="101"/>
      <c r="E123" s="101"/>
      <c r="F123" s="101"/>
      <c r="G123" s="5"/>
      <c r="H123" s="5"/>
    </row>
    <row r="124" spans="1:8" ht="15">
      <c r="A124" s="10"/>
      <c r="B124" s="5"/>
      <c r="C124" s="101"/>
      <c r="D124" s="101"/>
      <c r="E124" s="101"/>
      <c r="F124" s="101"/>
      <c r="G124" s="5"/>
      <c r="H124" s="5"/>
    </row>
    <row r="125" spans="1:8" ht="15">
      <c r="A125" s="10"/>
      <c r="B125" s="5"/>
      <c r="C125" s="101"/>
      <c r="D125" s="101"/>
      <c r="E125" s="101"/>
      <c r="F125" s="101"/>
      <c r="G125" s="5"/>
      <c r="H125" s="5"/>
    </row>
    <row r="126" spans="1:8" ht="15">
      <c r="A126" s="10"/>
      <c r="B126" s="5"/>
      <c r="C126" s="101"/>
      <c r="D126" s="101"/>
      <c r="E126" s="101"/>
      <c r="F126" s="101"/>
      <c r="G126" s="5"/>
      <c r="H126" s="5"/>
    </row>
    <row r="127" spans="1:8" ht="15">
      <c r="A127" s="10"/>
      <c r="B127" s="5"/>
      <c r="C127" s="101"/>
      <c r="D127" s="101"/>
      <c r="E127" s="101"/>
      <c r="F127" s="101"/>
      <c r="G127" s="5"/>
      <c r="H127" s="5"/>
    </row>
    <row r="128" spans="1:8" ht="15">
      <c r="A128" s="10"/>
      <c r="B128" s="5"/>
      <c r="C128" s="101"/>
      <c r="D128" s="101"/>
      <c r="E128" s="101"/>
      <c r="F128" s="101"/>
      <c r="G128" s="5"/>
      <c r="H128" s="5"/>
    </row>
    <row r="129" spans="1:8" ht="15">
      <c r="A129" s="10"/>
      <c r="B129" s="5"/>
      <c r="C129" s="101"/>
      <c r="D129" s="101"/>
      <c r="E129" s="101"/>
      <c r="F129" s="101"/>
      <c r="G129" s="5"/>
      <c r="H129" s="5"/>
    </row>
    <row r="130" spans="1:8" ht="15">
      <c r="A130" s="10"/>
      <c r="B130" s="5"/>
      <c r="C130" s="101"/>
      <c r="D130" s="101"/>
      <c r="E130" s="101"/>
      <c r="F130" s="101"/>
      <c r="G130" s="5"/>
      <c r="H130" s="5"/>
    </row>
    <row r="131" spans="1:8" ht="15">
      <c r="A131" s="10"/>
      <c r="B131" s="5"/>
      <c r="C131" s="101"/>
      <c r="D131" s="101"/>
      <c r="E131" s="101"/>
      <c r="F131" s="101"/>
      <c r="G131" s="5"/>
      <c r="H131" s="5"/>
    </row>
    <row r="132" spans="1:8" ht="15">
      <c r="A132" s="10"/>
      <c r="B132" s="5"/>
      <c r="C132" s="101"/>
      <c r="D132" s="101"/>
      <c r="E132" s="101"/>
      <c r="F132" s="101"/>
      <c r="G132" s="5"/>
      <c r="H132" s="5"/>
    </row>
    <row r="133" spans="1:8" ht="15">
      <c r="A133" s="10"/>
      <c r="B133" s="5"/>
      <c r="C133" s="101"/>
      <c r="D133" s="101"/>
      <c r="E133" s="101"/>
      <c r="F133" s="101"/>
      <c r="G133" s="5"/>
      <c r="H133" s="5"/>
    </row>
    <row r="134" spans="1:8" ht="15">
      <c r="A134" s="10"/>
      <c r="B134" s="5"/>
      <c r="C134" s="101"/>
      <c r="D134" s="101"/>
      <c r="E134" s="101"/>
      <c r="F134" s="101"/>
      <c r="G134" s="5"/>
      <c r="H134" s="5"/>
    </row>
    <row r="135" spans="1:8" ht="15">
      <c r="A135" s="10"/>
      <c r="B135" s="5"/>
      <c r="C135" s="101"/>
      <c r="D135" s="101"/>
      <c r="E135" s="101"/>
      <c r="F135" s="101"/>
      <c r="G135" s="5"/>
      <c r="H135" s="5"/>
    </row>
    <row r="136" spans="1:8" ht="15">
      <c r="A136" s="10"/>
      <c r="B136" s="5"/>
      <c r="C136" s="101"/>
      <c r="D136" s="101"/>
      <c r="E136" s="101"/>
      <c r="F136" s="101"/>
      <c r="G136" s="5"/>
      <c r="H136" s="5"/>
    </row>
    <row r="137" spans="1:8" ht="15">
      <c r="A137" s="10"/>
      <c r="B137" s="5"/>
      <c r="C137" s="101"/>
      <c r="D137" s="101"/>
      <c r="E137" s="101"/>
      <c r="F137" s="101"/>
      <c r="G137" s="5"/>
      <c r="H137" s="5"/>
    </row>
    <row r="138" spans="1:8" ht="15">
      <c r="A138" s="10"/>
      <c r="B138" s="5"/>
      <c r="C138" s="101"/>
      <c r="D138" s="101"/>
      <c r="E138" s="101"/>
      <c r="F138" s="101"/>
      <c r="G138" s="5"/>
      <c r="H138" s="5"/>
    </row>
    <row r="139" spans="1:8" ht="15">
      <c r="A139" s="10"/>
      <c r="B139" s="5"/>
      <c r="C139" s="101"/>
      <c r="D139" s="101"/>
      <c r="E139" s="101"/>
      <c r="F139" s="101"/>
      <c r="G139" s="5"/>
      <c r="H139" s="5"/>
    </row>
    <row r="140" spans="1:8" ht="15">
      <c r="A140" s="10"/>
      <c r="B140" s="5"/>
      <c r="C140" s="101"/>
      <c r="D140" s="101"/>
      <c r="E140" s="101"/>
      <c r="F140" s="101"/>
      <c r="G140" s="5"/>
      <c r="H140" s="5"/>
    </row>
    <row r="141" spans="1:8" ht="15">
      <c r="A141" s="10"/>
      <c r="B141" s="5"/>
      <c r="C141" s="101"/>
      <c r="D141" s="101"/>
      <c r="E141" s="101"/>
      <c r="F141" s="101"/>
      <c r="G141" s="5"/>
      <c r="H141" s="5"/>
    </row>
    <row r="142" spans="1:8" ht="15">
      <c r="A142" s="10"/>
      <c r="B142" s="5"/>
      <c r="C142" s="101"/>
      <c r="D142" s="101"/>
      <c r="E142" s="101"/>
      <c r="F142" s="101"/>
      <c r="G142" s="5"/>
      <c r="H142" s="5"/>
    </row>
    <row r="143" spans="1:8" ht="15">
      <c r="A143" s="10"/>
      <c r="B143" s="5"/>
      <c r="C143" s="101"/>
      <c r="D143" s="101"/>
      <c r="E143" s="101"/>
      <c r="F143" s="101"/>
      <c r="G143" s="5"/>
      <c r="H143" s="5"/>
    </row>
    <row r="144" spans="1:8" ht="15">
      <c r="A144" s="10"/>
      <c r="B144" s="5"/>
      <c r="C144" s="101"/>
      <c r="D144" s="101"/>
      <c r="E144" s="101"/>
      <c r="F144" s="101"/>
      <c r="G144" s="5"/>
      <c r="H144" s="5"/>
    </row>
    <row r="145" spans="1:8" ht="15">
      <c r="A145" s="10"/>
      <c r="B145" s="5"/>
      <c r="C145" s="101"/>
      <c r="D145" s="101"/>
      <c r="E145" s="101"/>
      <c r="F145" s="101"/>
      <c r="G145" s="5"/>
      <c r="H145" s="5"/>
    </row>
    <row r="146" spans="1:8" ht="15">
      <c r="A146" s="10"/>
      <c r="B146" s="5"/>
      <c r="C146" s="101"/>
      <c r="D146" s="101"/>
      <c r="E146" s="101"/>
      <c r="F146" s="101"/>
      <c r="G146" s="5"/>
      <c r="H146" s="5"/>
    </row>
    <row r="147" spans="1:8" ht="15">
      <c r="A147" s="10"/>
      <c r="B147" s="5"/>
      <c r="C147" s="101"/>
      <c r="D147" s="101"/>
      <c r="E147" s="101"/>
      <c r="F147" s="101"/>
      <c r="G147" s="5"/>
      <c r="H147" s="5"/>
    </row>
    <row r="148" spans="1:8" ht="15">
      <c r="A148" s="10"/>
      <c r="B148" s="5"/>
      <c r="C148" s="101"/>
      <c r="D148" s="101"/>
      <c r="E148" s="101"/>
      <c r="F148" s="101"/>
      <c r="G148" s="5"/>
      <c r="H148" s="5"/>
    </row>
    <row r="149" spans="1:8" ht="15">
      <c r="A149" s="10"/>
      <c r="B149" s="5"/>
      <c r="C149" s="101"/>
      <c r="D149" s="101"/>
      <c r="E149" s="101"/>
      <c r="F149" s="101"/>
      <c r="G149" s="5"/>
      <c r="H149" s="5"/>
    </row>
    <row r="150" spans="1:8" ht="15">
      <c r="A150" s="10"/>
      <c r="B150" s="5"/>
      <c r="C150" s="101"/>
      <c r="D150" s="101"/>
      <c r="E150" s="101"/>
      <c r="F150" s="101"/>
      <c r="G150" s="5"/>
      <c r="H150" s="5"/>
    </row>
    <row r="151" spans="1:8" ht="15">
      <c r="A151" s="10"/>
      <c r="B151" s="5"/>
      <c r="C151" s="101"/>
      <c r="D151" s="101"/>
      <c r="E151" s="101"/>
      <c r="F151" s="101"/>
      <c r="G151" s="5"/>
      <c r="H151" s="5"/>
    </row>
    <row r="152" spans="1:8" ht="15">
      <c r="A152" s="10"/>
      <c r="B152" s="5"/>
      <c r="C152" s="101"/>
      <c r="D152" s="101"/>
      <c r="E152" s="101"/>
      <c r="F152" s="101"/>
      <c r="G152" s="5"/>
      <c r="H152" s="5"/>
    </row>
    <row r="153" spans="1:8" ht="15">
      <c r="A153" s="10"/>
      <c r="B153" s="5"/>
      <c r="C153" s="101"/>
      <c r="D153" s="101"/>
      <c r="E153" s="101"/>
      <c r="F153" s="101"/>
      <c r="G153" s="5"/>
      <c r="H153" s="5"/>
    </row>
    <row r="154" spans="1:8" ht="15">
      <c r="A154" s="10"/>
      <c r="B154" s="5"/>
      <c r="C154" s="101"/>
      <c r="D154" s="101"/>
      <c r="E154" s="101"/>
      <c r="F154" s="101"/>
      <c r="G154" s="5"/>
      <c r="H154" s="5"/>
    </row>
    <row r="155" spans="1:8" ht="15">
      <c r="A155" s="10"/>
      <c r="B155" s="5"/>
      <c r="C155" s="101"/>
      <c r="D155" s="101"/>
      <c r="E155" s="101"/>
      <c r="F155" s="101"/>
      <c r="G155" s="5"/>
      <c r="H155" s="5"/>
    </row>
    <row r="156" spans="1:8" ht="15">
      <c r="A156" s="10"/>
      <c r="B156" s="5"/>
      <c r="C156" s="101"/>
      <c r="D156" s="101"/>
      <c r="E156" s="101"/>
      <c r="F156" s="101"/>
      <c r="G156" s="5"/>
      <c r="H156" s="5"/>
    </row>
    <row r="157" spans="1:8" ht="15">
      <c r="A157" s="10"/>
      <c r="B157" s="5"/>
      <c r="C157" s="101"/>
      <c r="D157" s="101"/>
      <c r="E157" s="101"/>
      <c r="F157" s="101"/>
      <c r="G157" s="5"/>
      <c r="H157" s="5"/>
    </row>
    <row r="158" spans="1:8" ht="15">
      <c r="A158" s="10"/>
      <c r="B158" s="5"/>
      <c r="C158" s="101"/>
      <c r="D158" s="101"/>
      <c r="E158" s="101"/>
      <c r="F158" s="101"/>
      <c r="G158" s="5"/>
      <c r="H158" s="5"/>
    </row>
    <row r="159" spans="1:8" ht="15">
      <c r="A159" s="10"/>
      <c r="B159" s="5"/>
      <c r="C159" s="101"/>
      <c r="D159" s="101"/>
      <c r="E159" s="101"/>
      <c r="F159" s="101"/>
      <c r="G159" s="5"/>
      <c r="H159" s="5"/>
    </row>
    <row r="160" spans="1:8" ht="15">
      <c r="A160" s="10"/>
      <c r="B160" s="5"/>
      <c r="C160" s="101"/>
      <c r="D160" s="101"/>
      <c r="E160" s="101"/>
      <c r="F160" s="101"/>
      <c r="G160" s="5"/>
      <c r="H160" s="5"/>
    </row>
    <row r="161" spans="1:8" ht="15">
      <c r="A161" s="10"/>
      <c r="B161" s="5"/>
      <c r="C161" s="101"/>
      <c r="D161" s="101"/>
      <c r="E161" s="101"/>
      <c r="F161" s="101"/>
      <c r="G161" s="5"/>
      <c r="H161" s="5"/>
    </row>
    <row r="162" spans="1:8" ht="15">
      <c r="A162" s="10"/>
      <c r="B162" s="5"/>
      <c r="C162" s="101"/>
      <c r="D162" s="101"/>
      <c r="E162" s="101"/>
      <c r="F162" s="101"/>
      <c r="G162" s="5"/>
      <c r="H162" s="5"/>
    </row>
    <row r="163" spans="1:8" ht="15">
      <c r="A163" s="10"/>
      <c r="B163" s="5"/>
      <c r="C163" s="101"/>
      <c r="D163" s="101"/>
      <c r="E163" s="101"/>
      <c r="F163" s="101"/>
      <c r="G163" s="5"/>
      <c r="H163" s="5"/>
    </row>
    <row r="164" spans="1:8" ht="15">
      <c r="A164" s="10"/>
      <c r="B164" s="5"/>
      <c r="C164" s="101"/>
      <c r="D164" s="101"/>
      <c r="E164" s="101"/>
      <c r="F164" s="101"/>
      <c r="G164" s="5"/>
      <c r="H164" s="5"/>
    </row>
    <row r="165" spans="1:8" ht="15">
      <c r="A165" s="10"/>
      <c r="B165" s="5"/>
      <c r="C165" s="101"/>
      <c r="D165" s="101"/>
      <c r="E165" s="101"/>
      <c r="F165" s="101"/>
      <c r="G165" s="5"/>
      <c r="H165" s="5"/>
    </row>
    <row r="166" spans="1:8" ht="15">
      <c r="A166" s="10"/>
      <c r="B166" s="5"/>
      <c r="C166" s="101"/>
      <c r="D166" s="101"/>
      <c r="E166" s="101"/>
      <c r="F166" s="101"/>
      <c r="G166" s="5"/>
      <c r="H166" s="5"/>
    </row>
    <row r="167" spans="1:8" ht="15">
      <c r="A167" s="10"/>
      <c r="B167" s="5"/>
      <c r="C167" s="101"/>
      <c r="D167" s="101"/>
      <c r="E167" s="101"/>
      <c r="F167" s="101"/>
      <c r="G167" s="5"/>
      <c r="H167" s="5"/>
    </row>
    <row r="168" spans="1:8" ht="15">
      <c r="A168" s="10"/>
      <c r="B168" s="5"/>
      <c r="C168" s="101"/>
      <c r="D168" s="101"/>
      <c r="E168" s="101"/>
      <c r="F168" s="101"/>
      <c r="G168" s="5"/>
      <c r="H168" s="5"/>
    </row>
    <row r="169" spans="1:8" ht="15">
      <c r="A169" s="10"/>
      <c r="B169" s="5"/>
      <c r="C169" s="101"/>
      <c r="D169" s="101"/>
      <c r="E169" s="101"/>
      <c r="F169" s="101"/>
      <c r="G169" s="5"/>
      <c r="H169" s="5"/>
    </row>
    <row r="170" spans="1:8" ht="15">
      <c r="A170" s="10"/>
      <c r="B170" s="5"/>
      <c r="C170" s="101"/>
      <c r="D170" s="101"/>
      <c r="E170" s="101"/>
      <c r="F170" s="101"/>
      <c r="G170" s="5"/>
      <c r="H170" s="5"/>
    </row>
    <row r="171" spans="1:8" ht="15">
      <c r="A171" s="10"/>
      <c r="B171" s="5"/>
      <c r="C171" s="101"/>
      <c r="D171" s="101"/>
      <c r="E171" s="101"/>
      <c r="F171" s="101"/>
      <c r="G171" s="5"/>
      <c r="H171" s="5"/>
    </row>
    <row r="172" spans="1:8" ht="15">
      <c r="A172" s="10"/>
      <c r="B172" s="5"/>
      <c r="C172" s="101"/>
      <c r="D172" s="101"/>
      <c r="E172" s="101"/>
      <c r="F172" s="101"/>
      <c r="G172" s="5"/>
      <c r="H172" s="5"/>
    </row>
    <row r="173" spans="1:8" ht="15">
      <c r="A173" s="10"/>
      <c r="B173" s="5"/>
      <c r="C173" s="101"/>
      <c r="D173" s="101"/>
      <c r="E173" s="101"/>
      <c r="F173" s="101"/>
      <c r="G173" s="5"/>
      <c r="H173" s="5"/>
    </row>
    <row r="174" spans="1:8" ht="15">
      <c r="A174" s="10"/>
      <c r="B174" s="5"/>
      <c r="C174" s="101"/>
      <c r="D174" s="101"/>
      <c r="E174" s="101"/>
      <c r="F174" s="101"/>
      <c r="G174" s="5"/>
      <c r="H174" s="5"/>
    </row>
    <row r="175" spans="1:8" ht="15">
      <c r="A175" s="10"/>
      <c r="B175" s="5"/>
      <c r="C175" s="101"/>
      <c r="D175" s="101"/>
      <c r="E175" s="101"/>
      <c r="F175" s="101"/>
      <c r="G175" s="5"/>
      <c r="H175" s="5"/>
    </row>
    <row r="176" spans="1:8" ht="15">
      <c r="A176" s="10"/>
      <c r="B176" s="5"/>
      <c r="C176" s="101"/>
      <c r="D176" s="101"/>
      <c r="E176" s="101"/>
      <c r="F176" s="101"/>
      <c r="G176" s="5"/>
      <c r="H176" s="5"/>
    </row>
    <row r="177" spans="1:8" ht="15">
      <c r="A177" s="10"/>
      <c r="B177" s="5"/>
      <c r="C177" s="101"/>
      <c r="D177" s="101"/>
      <c r="E177" s="101"/>
      <c r="F177" s="101"/>
      <c r="G177" s="5"/>
      <c r="H177" s="5"/>
    </row>
    <row r="178" spans="1:8" ht="15">
      <c r="A178" s="10"/>
      <c r="B178" s="5"/>
      <c r="C178" s="101"/>
      <c r="D178" s="101"/>
      <c r="E178" s="101"/>
      <c r="F178" s="101"/>
      <c r="G178" s="5"/>
      <c r="H178" s="5"/>
    </row>
    <row r="179" spans="1:8" ht="15">
      <c r="A179" s="10"/>
      <c r="B179" s="5"/>
      <c r="C179" s="101"/>
      <c r="D179" s="101"/>
      <c r="E179" s="101"/>
      <c r="F179" s="101"/>
      <c r="G179" s="5"/>
      <c r="H179" s="5"/>
    </row>
    <row r="180" spans="1:8" ht="15">
      <c r="A180" s="10"/>
      <c r="B180" s="5"/>
      <c r="C180" s="101"/>
      <c r="D180" s="101"/>
      <c r="E180" s="101"/>
      <c r="F180" s="101"/>
      <c r="G180" s="5"/>
      <c r="H180" s="5"/>
    </row>
    <row r="181" spans="1:8" ht="15">
      <c r="A181" s="10"/>
      <c r="B181" s="5"/>
      <c r="C181" s="101"/>
      <c r="D181" s="101"/>
      <c r="E181" s="101"/>
      <c r="F181" s="101"/>
      <c r="G181" s="5"/>
      <c r="H181" s="5"/>
    </row>
    <row r="182" spans="1:8" ht="15">
      <c r="A182" s="10"/>
      <c r="B182" s="5"/>
      <c r="C182" s="101"/>
      <c r="D182" s="101"/>
      <c r="E182" s="101"/>
      <c r="F182" s="101"/>
      <c r="G182" s="5"/>
      <c r="H182" s="5"/>
    </row>
    <row r="183" spans="1:8" ht="15">
      <c r="A183" s="10"/>
      <c r="B183" s="5"/>
      <c r="C183" s="101"/>
      <c r="D183" s="101"/>
      <c r="E183" s="101"/>
      <c r="F183" s="101"/>
      <c r="G183" s="5"/>
      <c r="H183" s="5"/>
    </row>
    <row r="184" spans="1:8" ht="15">
      <c r="A184" s="10"/>
      <c r="B184" s="5"/>
      <c r="C184" s="101"/>
      <c r="D184" s="101"/>
      <c r="E184" s="101"/>
      <c r="F184" s="101"/>
      <c r="G184" s="5"/>
      <c r="H184" s="5"/>
    </row>
    <row r="185" spans="1:8" ht="15">
      <c r="A185" s="10"/>
      <c r="B185" s="5"/>
      <c r="C185" s="101"/>
      <c r="D185" s="101"/>
      <c r="E185" s="101"/>
      <c r="F185" s="101"/>
      <c r="G185" s="5"/>
      <c r="H185" s="5"/>
    </row>
    <row r="186" spans="1:8" ht="15">
      <c r="A186" s="10"/>
      <c r="B186" s="5"/>
      <c r="C186" s="101"/>
      <c r="D186" s="101"/>
      <c r="E186" s="101"/>
      <c r="F186" s="101"/>
      <c r="G186" s="5"/>
      <c r="H186" s="5"/>
    </row>
    <row r="187" spans="1:8" ht="15">
      <c r="A187" s="10"/>
      <c r="B187" s="5"/>
      <c r="C187" s="101"/>
      <c r="D187" s="101"/>
      <c r="E187" s="101"/>
      <c r="F187" s="101"/>
      <c r="G187" s="5"/>
      <c r="H187" s="5"/>
    </row>
    <row r="188" spans="1:8" ht="15">
      <c r="A188" s="10"/>
      <c r="B188" s="5"/>
      <c r="C188" s="101"/>
      <c r="D188" s="101"/>
      <c r="E188" s="101"/>
      <c r="F188" s="101"/>
      <c r="G188" s="5"/>
      <c r="H188" s="5"/>
    </row>
    <row r="189" spans="1:8" ht="15">
      <c r="A189" s="10"/>
      <c r="B189" s="5"/>
      <c r="C189" s="101"/>
      <c r="D189" s="101"/>
      <c r="E189" s="101"/>
      <c r="F189" s="101"/>
      <c r="G189" s="5"/>
      <c r="H189" s="5"/>
    </row>
    <row r="190" spans="1:8" ht="15">
      <c r="A190" s="10"/>
      <c r="B190" s="5"/>
      <c r="C190" s="101"/>
      <c r="D190" s="101"/>
      <c r="E190" s="101"/>
      <c r="F190" s="101"/>
      <c r="G190" s="5"/>
      <c r="H190" s="5"/>
    </row>
    <row r="191" spans="1:8" ht="15">
      <c r="A191" s="10"/>
      <c r="B191" s="5"/>
      <c r="C191" s="101"/>
      <c r="D191" s="101"/>
      <c r="E191" s="101"/>
      <c r="F191" s="101"/>
      <c r="G191" s="5"/>
      <c r="H191" s="5"/>
    </row>
    <row r="192" spans="1:8" ht="15">
      <c r="A192" s="10"/>
      <c r="B192" s="5"/>
      <c r="C192" s="101"/>
      <c r="D192" s="101"/>
      <c r="E192" s="101"/>
      <c r="F192" s="101"/>
      <c r="G192" s="5"/>
      <c r="H192" s="5"/>
    </row>
    <row r="193" spans="1:8" ht="15">
      <c r="A193" s="10"/>
      <c r="B193" s="5"/>
      <c r="C193" s="101"/>
      <c r="D193" s="101"/>
      <c r="E193" s="101"/>
      <c r="F193" s="101"/>
      <c r="G193" s="5"/>
      <c r="H193" s="5"/>
    </row>
    <row r="194" spans="1:8" ht="15">
      <c r="A194" s="10"/>
      <c r="B194" s="5"/>
      <c r="C194" s="101"/>
      <c r="D194" s="101"/>
      <c r="E194" s="101"/>
      <c r="F194" s="101"/>
      <c r="G194" s="5"/>
      <c r="H194" s="5"/>
    </row>
    <row r="195" spans="1:8" ht="15">
      <c r="A195" s="10"/>
      <c r="B195" s="5"/>
      <c r="C195" s="101"/>
      <c r="D195" s="101"/>
      <c r="E195" s="101"/>
      <c r="F195" s="101"/>
      <c r="G195" s="5"/>
      <c r="H195" s="5"/>
    </row>
    <row r="196" spans="1:8" ht="15">
      <c r="A196" s="10"/>
      <c r="B196" s="5"/>
      <c r="C196" s="101"/>
      <c r="D196" s="101"/>
      <c r="E196" s="101"/>
      <c r="F196" s="101"/>
      <c r="G196" s="5"/>
      <c r="H196" s="5"/>
    </row>
    <row r="197" spans="1:8" ht="15">
      <c r="A197" s="10"/>
      <c r="B197" s="5"/>
      <c r="C197" s="101"/>
      <c r="D197" s="101"/>
      <c r="E197" s="101"/>
      <c r="F197" s="101"/>
      <c r="G197" s="5"/>
      <c r="H197" s="5"/>
    </row>
    <row r="198" spans="1:8" ht="15">
      <c r="A198" s="10"/>
      <c r="B198" s="5"/>
      <c r="C198" s="101"/>
      <c r="D198" s="101"/>
      <c r="E198" s="101"/>
      <c r="F198" s="101"/>
      <c r="G198" s="5"/>
      <c r="H198" s="5"/>
    </row>
    <row r="199" spans="1:8" ht="15">
      <c r="A199" s="10"/>
      <c r="B199" s="5"/>
      <c r="C199" s="101"/>
      <c r="D199" s="101"/>
      <c r="E199" s="101"/>
      <c r="F199" s="101"/>
      <c r="G199" s="5"/>
      <c r="H199" s="5"/>
    </row>
  </sheetData>
  <printOptions horizontalCentered="1"/>
  <pageMargins left="0.35" right="0.25" top="0.1" bottom="0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7"/>
  <sheetViews>
    <sheetView view="pageBreakPreview" zoomScale="75" zoomScaleNormal="60" zoomScaleSheetLayoutView="75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63" t="s">
        <v>8</v>
      </c>
      <c r="C2" s="30"/>
      <c r="D2" s="30"/>
      <c r="E2" s="15"/>
    </row>
    <row r="3" spans="2:5" ht="20.25" customHeight="1">
      <c r="B3" s="64" t="s">
        <v>96</v>
      </c>
      <c r="C3" s="30"/>
      <c r="D3" s="30"/>
      <c r="E3" s="15"/>
    </row>
    <row r="4" spans="2:6" ht="20.25" customHeight="1">
      <c r="B4" s="35"/>
      <c r="C4" s="30"/>
      <c r="D4" s="30"/>
      <c r="E4" s="15"/>
      <c r="F4" s="3"/>
    </row>
    <row r="5" spans="2:6" ht="22.5" customHeight="1">
      <c r="B5" s="39"/>
      <c r="C5" s="40"/>
      <c r="D5" s="65" t="s">
        <v>56</v>
      </c>
      <c r="E5" s="65" t="s">
        <v>55</v>
      </c>
      <c r="F5" s="3"/>
    </row>
    <row r="6" spans="2:6" ht="20.25" customHeight="1">
      <c r="B6" s="41"/>
      <c r="C6" s="24"/>
      <c r="D6" s="42" t="s">
        <v>9</v>
      </c>
      <c r="E6" s="42" t="s">
        <v>10</v>
      </c>
      <c r="F6" s="3"/>
    </row>
    <row r="7" spans="2:6" ht="20.25" customHeight="1">
      <c r="B7" s="41"/>
      <c r="C7" s="24"/>
      <c r="D7" s="128" t="s">
        <v>2</v>
      </c>
      <c r="E7" s="42" t="s">
        <v>6</v>
      </c>
      <c r="F7" s="3"/>
    </row>
    <row r="8" spans="2:6" ht="20.25" customHeight="1">
      <c r="B8" s="41"/>
      <c r="C8" s="24"/>
      <c r="D8" s="42" t="s">
        <v>4</v>
      </c>
      <c r="E8" s="42" t="s">
        <v>7</v>
      </c>
      <c r="F8" s="3"/>
    </row>
    <row r="9" spans="2:6" ht="20.25" customHeight="1">
      <c r="B9" s="41"/>
      <c r="C9" s="24"/>
      <c r="D9" s="76">
        <v>38625</v>
      </c>
      <c r="E9" s="76" t="s">
        <v>73</v>
      </c>
      <c r="F9" s="3"/>
    </row>
    <row r="10" spans="2:6" ht="20.25" customHeight="1">
      <c r="B10" s="41"/>
      <c r="C10" s="24"/>
      <c r="D10" s="43" t="s">
        <v>5</v>
      </c>
      <c r="E10" s="43" t="s">
        <v>5</v>
      </c>
      <c r="F10" s="3"/>
    </row>
    <row r="11" spans="2:6" ht="20.25" customHeight="1">
      <c r="B11" s="41"/>
      <c r="C11" s="24"/>
      <c r="D11" s="44"/>
      <c r="E11" s="44"/>
      <c r="F11" s="3"/>
    </row>
    <row r="12" spans="2:6" ht="20.25" customHeight="1">
      <c r="B12" s="22">
        <v>1</v>
      </c>
      <c r="C12" s="27" t="s">
        <v>64</v>
      </c>
      <c r="D12" s="25">
        <v>77736</v>
      </c>
      <c r="E12" s="25">
        <v>89725</v>
      </c>
      <c r="F12" s="3"/>
    </row>
    <row r="13" spans="2:6" ht="20.25" customHeight="1">
      <c r="B13" s="22">
        <v>2</v>
      </c>
      <c r="C13" s="27" t="s">
        <v>89</v>
      </c>
      <c r="D13" s="25">
        <v>23013</v>
      </c>
      <c r="E13" s="25">
        <v>0</v>
      </c>
      <c r="F13" s="3"/>
    </row>
    <row r="14" spans="2:6" ht="20.25" customHeight="1">
      <c r="B14" s="22">
        <v>3</v>
      </c>
      <c r="C14" s="27" t="s">
        <v>65</v>
      </c>
      <c r="D14" s="25">
        <v>605</v>
      </c>
      <c r="E14" s="25">
        <v>0</v>
      </c>
      <c r="F14" s="3"/>
    </row>
    <row r="15" spans="2:6" ht="20.25" customHeight="1">
      <c r="B15" s="22">
        <v>4</v>
      </c>
      <c r="C15" s="27" t="s">
        <v>111</v>
      </c>
      <c r="D15" s="25">
        <v>692</v>
      </c>
      <c r="E15" s="25">
        <v>214</v>
      </c>
      <c r="F15" s="3"/>
    </row>
    <row r="16" spans="2:6" ht="20.25" customHeight="1">
      <c r="B16" s="22"/>
      <c r="C16" s="27"/>
      <c r="D16" s="25"/>
      <c r="E16" s="25"/>
      <c r="F16" s="3"/>
    </row>
    <row r="17" spans="2:6" ht="20.25" customHeight="1">
      <c r="B17" s="22">
        <v>5</v>
      </c>
      <c r="C17" s="27" t="s">
        <v>14</v>
      </c>
      <c r="D17" s="25"/>
      <c r="E17" s="25"/>
      <c r="F17" s="3"/>
    </row>
    <row r="18" spans="2:6" ht="20.25" customHeight="1">
      <c r="B18" s="22"/>
      <c r="C18" s="45" t="s">
        <v>20</v>
      </c>
      <c r="D18" s="25">
        <v>31156</v>
      </c>
      <c r="E18" s="25">
        <v>33083</v>
      </c>
      <c r="F18" s="3"/>
    </row>
    <row r="19" spans="2:6" ht="20.25" customHeight="1">
      <c r="B19" s="22"/>
      <c r="C19" s="45" t="s">
        <v>24</v>
      </c>
      <c r="D19" s="25">
        <f>18025+959</f>
        <v>18984</v>
      </c>
      <c r="E19" s="25">
        <v>31664</v>
      </c>
      <c r="F19" s="3"/>
    </row>
    <row r="20" spans="2:6" ht="20.25" customHeight="1">
      <c r="B20" s="22"/>
      <c r="C20" s="45" t="s">
        <v>21</v>
      </c>
      <c r="D20" s="25">
        <v>1074</v>
      </c>
      <c r="E20" s="25">
        <v>1651</v>
      </c>
      <c r="F20" s="3"/>
    </row>
    <row r="21" spans="2:6" ht="20.25" customHeight="1">
      <c r="B21" s="22"/>
      <c r="C21" s="45" t="s">
        <v>12</v>
      </c>
      <c r="D21" s="25">
        <f>10860+5730</f>
        <v>16590</v>
      </c>
      <c r="E21" s="25">
        <v>16367</v>
      </c>
      <c r="F21" s="3"/>
    </row>
    <row r="22" spans="2:6" ht="20.25" customHeight="1">
      <c r="B22" s="22"/>
      <c r="C22" s="24"/>
      <c r="D22" s="46">
        <f>SUM(D18:D21)</f>
        <v>67804</v>
      </c>
      <c r="E22" s="46">
        <f>SUM(E18:E21)</f>
        <v>82765</v>
      </c>
      <c r="F22" s="3"/>
    </row>
    <row r="23" spans="2:6" ht="20.25" customHeight="1">
      <c r="B23" s="22">
        <v>6</v>
      </c>
      <c r="C23" s="27" t="s">
        <v>15</v>
      </c>
      <c r="D23" s="25"/>
      <c r="E23" s="25"/>
      <c r="F23" s="3"/>
    </row>
    <row r="24" spans="2:6" ht="20.25" customHeight="1">
      <c r="B24" s="22"/>
      <c r="C24" s="45" t="s">
        <v>39</v>
      </c>
      <c r="D24" s="25">
        <f>5886+29069</f>
        <v>34955</v>
      </c>
      <c r="E24" s="25">
        <f>24161-1673</f>
        <v>22488</v>
      </c>
      <c r="F24" s="3"/>
    </row>
    <row r="25" spans="2:6" ht="20.25" customHeight="1">
      <c r="B25" s="22"/>
      <c r="C25" s="45" t="s">
        <v>81</v>
      </c>
      <c r="D25" s="25">
        <v>1160</v>
      </c>
      <c r="E25" s="25">
        <v>1673</v>
      </c>
      <c r="F25" s="3"/>
    </row>
    <row r="26" spans="2:6" ht="20.25" customHeight="1">
      <c r="B26" s="22"/>
      <c r="C26" s="45" t="s">
        <v>40</v>
      </c>
      <c r="D26" s="25">
        <v>12699</v>
      </c>
      <c r="E26" s="25">
        <v>24333</v>
      </c>
      <c r="F26" s="3"/>
    </row>
    <row r="27" spans="2:6" ht="20.25" customHeight="1">
      <c r="B27" s="22"/>
      <c r="C27" s="45" t="s">
        <v>105</v>
      </c>
      <c r="D27" s="25">
        <v>142</v>
      </c>
      <c r="E27" s="25">
        <v>0</v>
      </c>
      <c r="F27" s="3"/>
    </row>
    <row r="28" spans="2:6" ht="20.25" customHeight="1">
      <c r="B28" s="22"/>
      <c r="C28" s="45" t="s">
        <v>0</v>
      </c>
      <c r="D28" s="25">
        <v>117</v>
      </c>
      <c r="E28" s="25">
        <v>96</v>
      </c>
      <c r="F28" s="3"/>
    </row>
    <row r="29" spans="2:6" ht="20.25" customHeight="1">
      <c r="B29" s="22"/>
      <c r="C29" s="24"/>
      <c r="D29" s="46">
        <f>SUM(D24:D28)</f>
        <v>49073</v>
      </c>
      <c r="E29" s="46">
        <f>SUM(E24:E28)</f>
        <v>48590</v>
      </c>
      <c r="F29" s="3"/>
    </row>
    <row r="30" spans="2:6" ht="20.25" customHeight="1">
      <c r="B30" s="22"/>
      <c r="C30" s="24"/>
      <c r="D30" s="25"/>
      <c r="E30" s="25"/>
      <c r="F30" s="3"/>
    </row>
    <row r="31" spans="2:6" ht="20.25" customHeight="1">
      <c r="B31" s="22">
        <v>7</v>
      </c>
      <c r="C31" s="27" t="s">
        <v>16</v>
      </c>
      <c r="D31" s="25">
        <f>+D22-D29</f>
        <v>18731</v>
      </c>
      <c r="E31" s="25">
        <f>+E22-E29</f>
        <v>34175</v>
      </c>
      <c r="F31" s="3"/>
    </row>
    <row r="32" spans="2:6" ht="12.75" customHeight="1">
      <c r="B32" s="22"/>
      <c r="C32" s="24"/>
      <c r="D32" s="25"/>
      <c r="E32" s="25"/>
      <c r="F32" s="3"/>
    </row>
    <row r="33" spans="2:6" ht="20.25" customHeight="1" thickBot="1">
      <c r="B33" s="22"/>
      <c r="C33" s="27"/>
      <c r="D33" s="47">
        <f>+D12+D14+D190+D31+D13+D15</f>
        <v>120777</v>
      </c>
      <c r="E33" s="47">
        <f>+E12+E14+E190+E31+E13+E15</f>
        <v>124114</v>
      </c>
      <c r="F33" s="3"/>
    </row>
    <row r="34" spans="2:6" ht="20.25" customHeight="1" thickTop="1">
      <c r="B34" s="22"/>
      <c r="C34" s="27" t="s">
        <v>41</v>
      </c>
      <c r="D34" s="25"/>
      <c r="E34" s="25"/>
      <c r="F34" s="3"/>
    </row>
    <row r="35" spans="2:6" ht="20.25" customHeight="1">
      <c r="B35" s="22">
        <v>8</v>
      </c>
      <c r="C35" s="48" t="s">
        <v>44</v>
      </c>
      <c r="D35" s="25"/>
      <c r="E35" s="25"/>
      <c r="F35" s="3"/>
    </row>
    <row r="36" spans="2:6" ht="20.25" customHeight="1">
      <c r="B36" s="22"/>
      <c r="C36" s="45" t="s">
        <v>13</v>
      </c>
      <c r="D36" s="25">
        <v>85845</v>
      </c>
      <c r="E36" s="25">
        <v>85845</v>
      </c>
      <c r="F36" s="3"/>
    </row>
    <row r="37" spans="2:6" ht="20.25" customHeight="1">
      <c r="B37" s="22"/>
      <c r="C37" s="45" t="s">
        <v>69</v>
      </c>
      <c r="D37" s="25">
        <v>29551</v>
      </c>
      <c r="E37" s="25">
        <v>32131</v>
      </c>
      <c r="F37" s="3"/>
    </row>
    <row r="38" spans="2:6" ht="20.25" customHeight="1">
      <c r="B38" s="22"/>
      <c r="C38" s="30" t="s">
        <v>45</v>
      </c>
      <c r="D38" s="46">
        <f>SUM(D36:D37)</f>
        <v>115396</v>
      </c>
      <c r="E38" s="46">
        <f>SUM(E36:E37)</f>
        <v>117976</v>
      </c>
      <c r="F38" s="3"/>
    </row>
    <row r="39" spans="2:6" ht="20.25" customHeight="1">
      <c r="B39" s="22"/>
      <c r="C39" s="23"/>
      <c r="D39" s="25"/>
      <c r="E39" s="25"/>
      <c r="F39" s="3"/>
    </row>
    <row r="40" spans="2:6" ht="20.25" customHeight="1">
      <c r="B40" s="22">
        <v>9</v>
      </c>
      <c r="C40" s="27" t="s">
        <v>46</v>
      </c>
      <c r="D40" s="25">
        <v>2679</v>
      </c>
      <c r="E40" s="25">
        <v>2964</v>
      </c>
      <c r="F40" s="3"/>
    </row>
    <row r="41" spans="2:6" ht="16.5" customHeight="1">
      <c r="B41" s="22"/>
      <c r="C41" s="28"/>
      <c r="D41" s="25"/>
      <c r="E41" s="25"/>
      <c r="F41" s="3"/>
    </row>
    <row r="42" spans="2:6" ht="20.25" customHeight="1">
      <c r="B42" s="22">
        <v>10</v>
      </c>
      <c r="C42" s="48" t="s">
        <v>70</v>
      </c>
      <c r="D42" s="25">
        <v>2702</v>
      </c>
      <c r="E42" s="25">
        <v>3174</v>
      </c>
      <c r="F42" s="3"/>
    </row>
    <row r="43" spans="2:6" ht="14.25" customHeight="1">
      <c r="B43" s="22"/>
      <c r="C43" s="48"/>
      <c r="D43" s="25"/>
      <c r="E43" s="25"/>
      <c r="F43" s="3"/>
    </row>
    <row r="44" spans="2:6" ht="20.25" customHeight="1" thickBot="1">
      <c r="B44" s="22"/>
      <c r="C44" s="28"/>
      <c r="D44" s="47">
        <f>SUM(D38:D43)</f>
        <v>120777</v>
      </c>
      <c r="E44" s="47">
        <f>SUM(E38:E43)</f>
        <v>124114</v>
      </c>
      <c r="F44" s="3"/>
    </row>
    <row r="45" spans="2:6" ht="20.25" customHeight="1" thickTop="1">
      <c r="B45" s="41"/>
      <c r="C45" s="28"/>
      <c r="D45" s="25"/>
      <c r="E45" s="25"/>
      <c r="F45" s="3"/>
    </row>
    <row r="46" spans="2:6" ht="20.25" customHeight="1" thickBot="1">
      <c r="B46" s="22">
        <v>12</v>
      </c>
      <c r="C46" s="48" t="s">
        <v>25</v>
      </c>
      <c r="D46" s="47">
        <f>+D38/D36*100</f>
        <v>134.42367056904888</v>
      </c>
      <c r="E46" s="47">
        <f>+E38/E36*100</f>
        <v>137.42908730852116</v>
      </c>
      <c r="F46" s="3"/>
    </row>
    <row r="47" spans="2:6" ht="20.25" customHeight="1" thickTop="1">
      <c r="B47" s="32"/>
      <c r="C47" s="49"/>
      <c r="D47" s="31"/>
      <c r="E47" s="50"/>
      <c r="F47" s="3"/>
    </row>
    <row r="48" spans="2:6" ht="12.75" customHeight="1">
      <c r="B48" s="23"/>
      <c r="C48" s="28"/>
      <c r="D48" s="29"/>
      <c r="E48" s="29"/>
      <c r="F48" s="3"/>
    </row>
    <row r="49" spans="2:6" ht="20.25" customHeight="1">
      <c r="B49" s="28"/>
      <c r="C49" s="28"/>
      <c r="D49" s="29"/>
      <c r="E49" s="29"/>
      <c r="F49" s="3"/>
    </row>
    <row r="50" spans="2:8" ht="20.25" customHeight="1">
      <c r="B50" s="30" t="s">
        <v>29</v>
      </c>
      <c r="C50" s="30"/>
      <c r="D50" s="18"/>
      <c r="E50" s="18"/>
      <c r="F50" s="3"/>
      <c r="G50" s="3"/>
      <c r="H50" s="3"/>
    </row>
    <row r="51" spans="2:8" ht="20.25" customHeight="1">
      <c r="B51" s="30" t="s">
        <v>78</v>
      </c>
      <c r="C51" s="30"/>
      <c r="D51" s="18"/>
      <c r="E51" s="18"/>
      <c r="F51" s="3"/>
      <c r="G51" s="3"/>
      <c r="H51" s="3"/>
    </row>
    <row r="52" spans="2:8" ht="20.25">
      <c r="B52" s="16"/>
      <c r="C52" s="17"/>
      <c r="D52" s="18"/>
      <c r="E52" s="18"/>
      <c r="F52" s="3"/>
      <c r="G52" s="3"/>
      <c r="H52" s="3"/>
    </row>
    <row r="53" spans="2:8" ht="20.25">
      <c r="B53" s="16"/>
      <c r="C53" s="17"/>
      <c r="D53" s="18"/>
      <c r="E53" s="18"/>
      <c r="F53" s="3"/>
      <c r="G53" s="3"/>
      <c r="H53" s="3"/>
    </row>
    <row r="54" spans="2:8" ht="15">
      <c r="B54" s="8"/>
      <c r="C54" s="9"/>
      <c r="D54" s="12"/>
      <c r="E54" s="12"/>
      <c r="F54" s="3"/>
      <c r="G54" s="3"/>
      <c r="H54" s="3"/>
    </row>
    <row r="55" spans="2:8" ht="15">
      <c r="B55" s="8"/>
      <c r="C55" s="9"/>
      <c r="D55" s="12"/>
      <c r="E55" s="12"/>
      <c r="F55" s="3"/>
      <c r="G55" s="3"/>
      <c r="H55" s="3"/>
    </row>
    <row r="56" spans="2:8" ht="15">
      <c r="B56" s="8"/>
      <c r="C56" s="8"/>
      <c r="D56" s="12"/>
      <c r="E56" s="12"/>
      <c r="F56" s="3"/>
      <c r="G56" s="3"/>
      <c r="H56" s="3"/>
    </row>
    <row r="57" spans="2:8" ht="5.25" customHeight="1">
      <c r="B57" s="8"/>
      <c r="C57" s="8"/>
      <c r="D57" s="13"/>
      <c r="E57" s="13"/>
      <c r="F57" s="3"/>
      <c r="G57" s="3"/>
      <c r="H57" s="3"/>
    </row>
    <row r="58" spans="2:8" ht="15">
      <c r="B58" s="8"/>
      <c r="C58" s="8"/>
      <c r="D58" s="13"/>
      <c r="E58" s="13"/>
      <c r="F58" s="3"/>
      <c r="G58" s="3"/>
      <c r="H58" s="3"/>
    </row>
    <row r="59" spans="2:8" ht="15">
      <c r="B59" s="8"/>
      <c r="C59" s="8"/>
      <c r="D59" s="13"/>
      <c r="E59" s="13"/>
      <c r="F59" s="3"/>
      <c r="G59" s="3"/>
      <c r="H59" s="3"/>
    </row>
    <row r="60" spans="2:8" ht="15">
      <c r="B60" s="8"/>
      <c r="C60" s="8"/>
      <c r="D60" s="13"/>
      <c r="E60" s="13"/>
      <c r="F60" s="3"/>
      <c r="G60" s="3"/>
      <c r="H60" s="3"/>
    </row>
    <row r="61" spans="2:8" ht="15">
      <c r="B61" s="8"/>
      <c r="C61" s="8"/>
      <c r="D61" s="13"/>
      <c r="E61" s="13"/>
      <c r="F61" s="3"/>
      <c r="G61" s="3"/>
      <c r="H61" s="3"/>
    </row>
    <row r="62" spans="2:8" ht="15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6" ht="15">
      <c r="B75" s="10"/>
      <c r="C75" s="10"/>
      <c r="D75" s="11"/>
      <c r="E75" s="11"/>
      <c r="F75" s="3"/>
    </row>
    <row r="76" spans="2:6" ht="15">
      <c r="B76" s="10"/>
      <c r="C76" s="10"/>
      <c r="D76" s="11"/>
      <c r="E76" s="11"/>
      <c r="F76" s="3"/>
    </row>
    <row r="77" spans="2:6" ht="15">
      <c r="B77" s="10"/>
      <c r="C77" s="10"/>
      <c r="D77" s="11"/>
      <c r="E77" s="11"/>
      <c r="F77" s="3"/>
    </row>
    <row r="78" spans="2:6" ht="15">
      <c r="B78" s="10"/>
      <c r="C78" s="10"/>
      <c r="D78" s="11"/>
      <c r="E78" s="11"/>
      <c r="F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6"/>
  <sheetViews>
    <sheetView view="pageBreakPreview" zoomScale="60" zoomScaleNormal="60"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42.7109375" style="0" customWidth="1"/>
    <col min="3" max="4" width="15.140625" style="0" customWidth="1"/>
    <col min="5" max="5" width="19.00390625" style="0" customWidth="1"/>
    <col min="6" max="6" width="15.140625" style="0" customWidth="1"/>
    <col min="7" max="7" width="23.00390625" style="0" customWidth="1"/>
    <col min="8" max="8" width="16.00390625" style="0" customWidth="1"/>
    <col min="9" max="9" width="1.421875" style="0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79" t="s">
        <v>8</v>
      </c>
      <c r="B2" s="7"/>
      <c r="C2" s="7"/>
      <c r="D2" s="7"/>
      <c r="E2" s="7"/>
      <c r="F2" s="3"/>
      <c r="G2" s="7"/>
      <c r="H2" s="7"/>
      <c r="I2" s="7"/>
      <c r="J2" s="5"/>
    </row>
    <row r="3" spans="1:10" ht="21" customHeight="1">
      <c r="A3" s="27" t="s">
        <v>123</v>
      </c>
      <c r="B3" s="7"/>
      <c r="C3" s="7"/>
      <c r="D3" s="7"/>
      <c r="E3" s="7"/>
      <c r="F3" s="3"/>
      <c r="G3" s="7"/>
      <c r="H3" s="7"/>
      <c r="I3" s="7"/>
      <c r="J3" s="5"/>
    </row>
    <row r="4" spans="1:10" ht="21" customHeight="1">
      <c r="A4" s="149" t="s">
        <v>124</v>
      </c>
      <c r="B4" s="7"/>
      <c r="C4" s="7"/>
      <c r="D4" s="7"/>
      <c r="E4" s="7"/>
      <c r="F4" s="3"/>
      <c r="G4" s="7"/>
      <c r="H4" s="7"/>
      <c r="I4" s="7"/>
      <c r="J4" s="5"/>
    </row>
    <row r="5" spans="1:19" ht="21" customHeight="1">
      <c r="A5" s="27" t="s">
        <v>11</v>
      </c>
      <c r="B5" s="7"/>
      <c r="C5" s="7"/>
      <c r="D5" s="7"/>
      <c r="E5" s="7"/>
      <c r="F5" s="3"/>
      <c r="G5" s="7"/>
      <c r="H5" s="7"/>
      <c r="I5" s="7"/>
      <c r="J5" s="7"/>
      <c r="K5" s="3"/>
      <c r="L5" s="3"/>
      <c r="M5" s="3"/>
      <c r="N5" s="3"/>
      <c r="O5" s="3"/>
      <c r="P5" s="3"/>
      <c r="Q5" s="3"/>
      <c r="R5" s="3"/>
      <c r="S5" s="3"/>
    </row>
    <row r="6" spans="1:10" ht="21" customHeight="1">
      <c r="A6" s="7"/>
      <c r="B6" s="7"/>
      <c r="C6" s="38"/>
      <c r="D6" s="38"/>
      <c r="E6" s="38"/>
      <c r="F6" s="38"/>
      <c r="G6" s="38"/>
      <c r="H6" s="38"/>
      <c r="I6" s="7"/>
      <c r="J6" s="5"/>
    </row>
    <row r="7" spans="1:10" ht="21" customHeight="1">
      <c r="A7" s="7"/>
      <c r="B7" s="7"/>
      <c r="C7" s="70"/>
      <c r="D7" s="74" t="s">
        <v>63</v>
      </c>
      <c r="E7" s="71"/>
      <c r="F7" s="72"/>
      <c r="G7" s="73" t="s">
        <v>37</v>
      </c>
      <c r="H7" s="66"/>
      <c r="I7" s="7"/>
      <c r="J7" s="5"/>
    </row>
    <row r="8" spans="1:10" ht="21" customHeight="1">
      <c r="A8" s="7"/>
      <c r="B8" s="7"/>
      <c r="C8" s="67" t="s">
        <v>31</v>
      </c>
      <c r="D8" s="67" t="s">
        <v>31</v>
      </c>
      <c r="E8" s="67" t="s">
        <v>62</v>
      </c>
      <c r="F8" s="68" t="s">
        <v>32</v>
      </c>
      <c r="G8" s="67" t="s">
        <v>34</v>
      </c>
      <c r="H8" s="68"/>
      <c r="I8" s="7"/>
      <c r="J8" s="5"/>
    </row>
    <row r="9" spans="1:10" ht="21" customHeight="1">
      <c r="A9" s="7"/>
      <c r="B9" s="7"/>
      <c r="C9" s="67" t="s">
        <v>32</v>
      </c>
      <c r="D9" s="67" t="s">
        <v>61</v>
      </c>
      <c r="E9" s="67" t="s">
        <v>33</v>
      </c>
      <c r="F9" s="68" t="s">
        <v>33</v>
      </c>
      <c r="G9" s="67" t="s">
        <v>35</v>
      </c>
      <c r="H9" s="68" t="s">
        <v>36</v>
      </c>
      <c r="I9" s="7"/>
      <c r="J9" s="5"/>
    </row>
    <row r="10" spans="1:10" ht="21" customHeight="1">
      <c r="A10" s="7"/>
      <c r="B10" s="7"/>
      <c r="C10" s="69" t="s">
        <v>5</v>
      </c>
      <c r="D10" s="69" t="s">
        <v>5</v>
      </c>
      <c r="E10" s="69" t="s">
        <v>5</v>
      </c>
      <c r="F10" s="69" t="s">
        <v>5</v>
      </c>
      <c r="G10" s="69" t="s">
        <v>5</v>
      </c>
      <c r="H10" s="69" t="s">
        <v>5</v>
      </c>
      <c r="I10" s="7"/>
      <c r="J10" s="5"/>
    </row>
    <row r="11" spans="1:10" ht="21" customHeight="1">
      <c r="A11" s="7"/>
      <c r="B11" s="7"/>
      <c r="C11" s="14"/>
      <c r="D11" s="14"/>
      <c r="E11" s="14"/>
      <c r="F11" s="14"/>
      <c r="G11" s="14"/>
      <c r="H11" s="21"/>
      <c r="I11" s="7"/>
      <c r="J11" s="5"/>
    </row>
    <row r="12" spans="1:18" ht="21" customHeight="1">
      <c r="A12" s="27" t="s">
        <v>79</v>
      </c>
      <c r="B12" s="24"/>
      <c r="C12" s="25">
        <v>85845</v>
      </c>
      <c r="D12" s="25">
        <v>237</v>
      </c>
      <c r="E12" s="25">
        <v>7911</v>
      </c>
      <c r="F12" s="25">
        <v>421</v>
      </c>
      <c r="G12" s="25">
        <v>23562</v>
      </c>
      <c r="H12" s="25">
        <f>SUM(C12:G12)</f>
        <v>117976</v>
      </c>
      <c r="I12" s="78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27"/>
      <c r="B13" s="24"/>
      <c r="C13" s="25"/>
      <c r="D13" s="25"/>
      <c r="E13" s="25"/>
      <c r="F13" s="25"/>
      <c r="G13" s="25"/>
      <c r="H13" s="25"/>
      <c r="I13" s="78"/>
      <c r="J13" s="6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24" t="s">
        <v>68</v>
      </c>
      <c r="B14" s="24"/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f>SUM(C14:G14)</f>
        <v>0</v>
      </c>
      <c r="I14" s="78"/>
      <c r="J14" s="6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24"/>
      <c r="B15" s="24"/>
      <c r="C15" s="25"/>
      <c r="D15" s="25"/>
      <c r="E15" s="25"/>
      <c r="F15" s="25"/>
      <c r="G15" s="25"/>
      <c r="H15" s="25"/>
      <c r="I15" s="78"/>
      <c r="J15" s="6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24" t="s">
        <v>91</v>
      </c>
      <c r="B16" s="24"/>
      <c r="C16" s="25">
        <v>0</v>
      </c>
      <c r="D16" s="25">
        <v>0</v>
      </c>
      <c r="E16" s="25">
        <f>-3809</f>
        <v>-3809</v>
      </c>
      <c r="F16" s="25">
        <v>0</v>
      </c>
      <c r="G16" s="25">
        <v>3809</v>
      </c>
      <c r="H16" s="25">
        <f>SUM(C16:G16)</f>
        <v>0</v>
      </c>
      <c r="I16" s="78"/>
      <c r="J16" s="6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24"/>
      <c r="B17" s="24"/>
      <c r="C17" s="25"/>
      <c r="D17" s="25"/>
      <c r="E17" s="25"/>
      <c r="F17" s="25"/>
      <c r="G17" s="25"/>
      <c r="H17" s="25"/>
      <c r="I17" s="78"/>
      <c r="J17" s="6"/>
      <c r="K17" s="1"/>
      <c r="L17" s="1"/>
      <c r="M17" s="1"/>
      <c r="N17" s="1"/>
      <c r="O17" s="1"/>
      <c r="P17" s="1"/>
      <c r="Q17" s="1"/>
      <c r="R17" s="1"/>
    </row>
    <row r="18" spans="1:10" ht="21" customHeight="1">
      <c r="A18" s="24" t="s">
        <v>72</v>
      </c>
      <c r="B18" s="24"/>
      <c r="C18" s="25">
        <v>0</v>
      </c>
      <c r="D18" s="25">
        <v>0</v>
      </c>
      <c r="E18" s="25">
        <v>0</v>
      </c>
      <c r="F18" s="25">
        <v>0</v>
      </c>
      <c r="G18" s="90">
        <f>'CONS. INCOME STATEMENT'!E37</f>
        <v>-1653</v>
      </c>
      <c r="H18" s="25">
        <f>SUM(C18:G18)</f>
        <v>-1653</v>
      </c>
      <c r="I18" s="7"/>
      <c r="J18" s="5"/>
    </row>
    <row r="19" spans="1:10" ht="21" customHeight="1">
      <c r="A19" s="24"/>
      <c r="B19" s="24"/>
      <c r="C19" s="25"/>
      <c r="D19" s="25"/>
      <c r="E19" s="25"/>
      <c r="F19" s="25"/>
      <c r="G19" s="25"/>
      <c r="H19" s="25"/>
      <c r="I19" s="7"/>
      <c r="J19" s="5"/>
    </row>
    <row r="20" spans="1:10" ht="21" customHeight="1">
      <c r="A20" s="24" t="s">
        <v>112</v>
      </c>
      <c r="B20" s="24"/>
      <c r="C20" s="25">
        <v>0</v>
      </c>
      <c r="D20" s="25">
        <v>0</v>
      </c>
      <c r="E20" s="25">
        <v>0</v>
      </c>
      <c r="F20" s="25">
        <v>0</v>
      </c>
      <c r="G20" s="25">
        <v>-927</v>
      </c>
      <c r="H20" s="25">
        <f>SUM(C20:G20)</f>
        <v>-927</v>
      </c>
      <c r="I20" s="7"/>
      <c r="J20" s="5"/>
    </row>
    <row r="21" spans="1:10" ht="21" customHeight="1">
      <c r="A21" s="24"/>
      <c r="B21" s="24"/>
      <c r="C21" s="26"/>
      <c r="D21" s="26"/>
      <c r="E21" s="26"/>
      <c r="F21" s="26"/>
      <c r="G21" s="26"/>
      <c r="H21" s="26"/>
      <c r="I21" s="7"/>
      <c r="J21" s="5"/>
    </row>
    <row r="22" spans="1:10" ht="21" customHeight="1">
      <c r="A22" s="27" t="s">
        <v>99</v>
      </c>
      <c r="B22" s="24"/>
      <c r="C22" s="46">
        <f aca="true" t="shared" si="0" ref="C22:H22">SUM(C12:C21)</f>
        <v>85845</v>
      </c>
      <c r="D22" s="46">
        <f t="shared" si="0"/>
        <v>237</v>
      </c>
      <c r="E22" s="46">
        <f t="shared" si="0"/>
        <v>4102</v>
      </c>
      <c r="F22" s="46">
        <f t="shared" si="0"/>
        <v>421</v>
      </c>
      <c r="G22" s="46">
        <f t="shared" si="0"/>
        <v>24791</v>
      </c>
      <c r="H22" s="46">
        <f t="shared" si="0"/>
        <v>115396</v>
      </c>
      <c r="I22" s="7"/>
      <c r="J22" s="5"/>
    </row>
    <row r="23" spans="1:10" ht="27" customHeight="1">
      <c r="A23" s="27"/>
      <c r="B23" s="24"/>
      <c r="C23" s="80"/>
      <c r="D23" s="80"/>
      <c r="E23" s="80"/>
      <c r="F23" s="80"/>
      <c r="G23" s="80"/>
      <c r="H23" s="80"/>
      <c r="I23" s="7"/>
      <c r="J23" s="5"/>
    </row>
    <row r="24" spans="1:10" ht="21" customHeight="1">
      <c r="A24" s="7"/>
      <c r="B24" s="7"/>
      <c r="C24" s="70"/>
      <c r="D24" s="74" t="s">
        <v>63</v>
      </c>
      <c r="E24" s="71"/>
      <c r="F24" s="72"/>
      <c r="G24" s="73" t="s">
        <v>37</v>
      </c>
      <c r="H24" s="66"/>
      <c r="I24" s="7"/>
      <c r="J24" s="5"/>
    </row>
    <row r="25" spans="1:10" ht="21" customHeight="1">
      <c r="A25" s="7"/>
      <c r="B25" s="7"/>
      <c r="C25" s="67" t="s">
        <v>31</v>
      </c>
      <c r="D25" s="67" t="s">
        <v>31</v>
      </c>
      <c r="E25" s="67" t="s">
        <v>62</v>
      </c>
      <c r="F25" s="68" t="s">
        <v>32</v>
      </c>
      <c r="G25" s="67" t="s">
        <v>34</v>
      </c>
      <c r="H25" s="68"/>
      <c r="I25" s="7"/>
      <c r="J25" s="5"/>
    </row>
    <row r="26" spans="1:10" ht="21" customHeight="1">
      <c r="A26" s="7"/>
      <c r="B26" s="7"/>
      <c r="C26" s="67" t="s">
        <v>32</v>
      </c>
      <c r="D26" s="67" t="s">
        <v>61</v>
      </c>
      <c r="E26" s="67" t="s">
        <v>33</v>
      </c>
      <c r="F26" s="68" t="s">
        <v>33</v>
      </c>
      <c r="G26" s="67" t="s">
        <v>35</v>
      </c>
      <c r="H26" s="68" t="s">
        <v>36</v>
      </c>
      <c r="I26" s="7"/>
      <c r="J26" s="5"/>
    </row>
    <row r="27" spans="1:10" ht="21" customHeight="1">
      <c r="A27" s="7"/>
      <c r="B27" s="7"/>
      <c r="C27" s="69" t="s">
        <v>5</v>
      </c>
      <c r="D27" s="69" t="s">
        <v>5</v>
      </c>
      <c r="E27" s="69" t="s">
        <v>5</v>
      </c>
      <c r="F27" s="69" t="s">
        <v>5</v>
      </c>
      <c r="G27" s="69" t="s">
        <v>5</v>
      </c>
      <c r="H27" s="69" t="s">
        <v>5</v>
      </c>
      <c r="I27" s="7"/>
      <c r="J27" s="5"/>
    </row>
    <row r="28" spans="1:18" ht="21" customHeight="1">
      <c r="A28" s="27" t="s">
        <v>80</v>
      </c>
      <c r="B28" s="24"/>
      <c r="C28" s="75">
        <v>84641</v>
      </c>
      <c r="D28" s="77">
        <v>130</v>
      </c>
      <c r="E28" s="75">
        <v>7911</v>
      </c>
      <c r="F28" s="77">
        <v>421</v>
      </c>
      <c r="G28" s="75">
        <v>27374</v>
      </c>
      <c r="H28" s="75">
        <f>SUM(C28:G28)</f>
        <v>120477</v>
      </c>
      <c r="I28" s="78"/>
      <c r="J28" s="6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24" t="s">
        <v>75</v>
      </c>
      <c r="B29" s="24"/>
      <c r="C29" s="26">
        <v>0</v>
      </c>
      <c r="D29" s="31">
        <v>0</v>
      </c>
      <c r="E29" s="26">
        <v>0</v>
      </c>
      <c r="F29" s="31">
        <v>0</v>
      </c>
      <c r="G29" s="26">
        <v>-170</v>
      </c>
      <c r="H29" s="26">
        <f>SUM(C29:G29)</f>
        <v>-170</v>
      </c>
      <c r="I29" s="78"/>
      <c r="J29" s="6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24"/>
      <c r="B30" s="24"/>
      <c r="C30" s="25">
        <f aca="true" t="shared" si="1" ref="C30:H30">SUM(C28:C29)</f>
        <v>84641</v>
      </c>
      <c r="D30" s="29">
        <f t="shared" si="1"/>
        <v>130</v>
      </c>
      <c r="E30" s="25">
        <f t="shared" si="1"/>
        <v>7911</v>
      </c>
      <c r="F30" s="29">
        <f t="shared" si="1"/>
        <v>421</v>
      </c>
      <c r="G30" s="25">
        <f t="shared" si="1"/>
        <v>27204</v>
      </c>
      <c r="H30" s="25">
        <f t="shared" si="1"/>
        <v>120307</v>
      </c>
      <c r="I30" s="78"/>
      <c r="J30" s="6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24"/>
      <c r="B31" s="24"/>
      <c r="C31" s="25"/>
      <c r="D31" s="29"/>
      <c r="E31" s="25"/>
      <c r="F31" s="29"/>
      <c r="G31" s="25"/>
      <c r="H31" s="25"/>
      <c r="I31" s="78"/>
      <c r="J31" s="6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24" t="s">
        <v>68</v>
      </c>
      <c r="B32" s="24"/>
      <c r="C32" s="25">
        <v>1204</v>
      </c>
      <c r="D32" s="29">
        <v>107</v>
      </c>
      <c r="E32" s="25">
        <v>0</v>
      </c>
      <c r="F32" s="29">
        <v>0</v>
      </c>
      <c r="G32" s="25">
        <v>0</v>
      </c>
      <c r="H32" s="25">
        <f>SUM(C32:G32)</f>
        <v>1311</v>
      </c>
      <c r="I32" s="78"/>
      <c r="J32" s="6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24"/>
      <c r="B33" s="24"/>
      <c r="C33" s="25"/>
      <c r="D33" s="29"/>
      <c r="E33" s="25"/>
      <c r="F33" s="29"/>
      <c r="G33" s="25"/>
      <c r="H33" s="25"/>
      <c r="I33" s="78"/>
      <c r="J33" s="6"/>
      <c r="K33" s="1"/>
      <c r="L33" s="1"/>
      <c r="M33" s="1"/>
      <c r="N33" s="1"/>
      <c r="O33" s="1"/>
      <c r="P33" s="1"/>
      <c r="Q33" s="1"/>
      <c r="R33" s="1"/>
    </row>
    <row r="34" spans="1:10" ht="21" customHeight="1">
      <c r="A34" s="24" t="s">
        <v>72</v>
      </c>
      <c r="B34" s="24"/>
      <c r="C34" s="25">
        <v>0</v>
      </c>
      <c r="D34" s="29">
        <v>0</v>
      </c>
      <c r="E34" s="25">
        <v>0</v>
      </c>
      <c r="F34" s="29">
        <v>0</v>
      </c>
      <c r="G34" s="90">
        <v>-1789</v>
      </c>
      <c r="H34" s="25">
        <f>SUM(C34:G34)</f>
        <v>-1789</v>
      </c>
      <c r="I34" s="7"/>
      <c r="J34" s="5"/>
    </row>
    <row r="35" spans="1:10" ht="21" customHeight="1">
      <c r="A35" s="24"/>
      <c r="B35" s="24"/>
      <c r="C35" s="25"/>
      <c r="D35" s="29"/>
      <c r="E35" s="25"/>
      <c r="F35" s="29"/>
      <c r="G35" s="90"/>
      <c r="H35" s="25"/>
      <c r="I35" s="7"/>
      <c r="J35" s="5"/>
    </row>
    <row r="36" spans="1:10" ht="21" customHeight="1">
      <c r="A36" s="24" t="s">
        <v>112</v>
      </c>
      <c r="B36" s="24"/>
      <c r="C36" s="25">
        <v>0</v>
      </c>
      <c r="D36" s="29">
        <v>0</v>
      </c>
      <c r="E36" s="25">
        <v>0</v>
      </c>
      <c r="F36" s="29">
        <v>0</v>
      </c>
      <c r="G36" s="90">
        <v>-1854</v>
      </c>
      <c r="H36" s="25">
        <f>SUM(C36:G36)</f>
        <v>-1854</v>
      </c>
      <c r="I36" s="7"/>
      <c r="J36" s="5"/>
    </row>
    <row r="37" spans="1:10" ht="21" customHeight="1">
      <c r="A37" s="24"/>
      <c r="B37" s="24"/>
      <c r="C37" s="26"/>
      <c r="D37" s="31"/>
      <c r="E37" s="26"/>
      <c r="F37" s="31"/>
      <c r="G37" s="92"/>
      <c r="H37" s="26"/>
      <c r="I37" s="7"/>
      <c r="J37" s="5"/>
    </row>
    <row r="38" spans="1:10" ht="21" customHeight="1">
      <c r="A38" s="27" t="s">
        <v>100</v>
      </c>
      <c r="B38" s="24"/>
      <c r="C38" s="25">
        <f aca="true" t="shared" si="2" ref="C38:H38">SUM(C30:C37)</f>
        <v>85845</v>
      </c>
      <c r="D38" s="25">
        <f t="shared" si="2"/>
        <v>237</v>
      </c>
      <c r="E38" s="25">
        <f t="shared" si="2"/>
        <v>7911</v>
      </c>
      <c r="F38" s="25">
        <f t="shared" si="2"/>
        <v>421</v>
      </c>
      <c r="G38" s="25">
        <f>SUM(G30:G37)</f>
        <v>23561</v>
      </c>
      <c r="H38" s="25">
        <f t="shared" si="2"/>
        <v>117975</v>
      </c>
      <c r="I38" s="7"/>
      <c r="J38" s="5"/>
    </row>
    <row r="39" spans="1:10" ht="21" customHeight="1">
      <c r="A39" s="27"/>
      <c r="B39" s="24"/>
      <c r="C39" s="77"/>
      <c r="D39" s="77"/>
      <c r="E39" s="77"/>
      <c r="F39" s="77"/>
      <c r="G39" s="140"/>
      <c r="H39" s="77"/>
      <c r="I39" s="7"/>
      <c r="J39" s="5"/>
    </row>
    <row r="40" spans="1:39" ht="21" customHeight="1">
      <c r="A40" s="30" t="s">
        <v>71</v>
      </c>
      <c r="F40" s="51"/>
      <c r="G40" s="51"/>
      <c r="H40" s="24"/>
      <c r="I40" s="7"/>
      <c r="J40" s="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>
      <c r="A41" s="30" t="s">
        <v>82</v>
      </c>
      <c r="F41" s="51"/>
      <c r="G41" s="51"/>
      <c r="H41" s="24"/>
      <c r="I41" s="7"/>
      <c r="J41" s="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10" ht="21" customHeight="1">
      <c r="A42" s="23"/>
      <c r="B42" s="30"/>
      <c r="C42" s="34"/>
      <c r="D42" s="34"/>
      <c r="E42" s="34"/>
      <c r="F42" s="34"/>
      <c r="G42" s="34"/>
      <c r="H42" s="30"/>
      <c r="I42" s="7"/>
      <c r="J42" s="5"/>
    </row>
    <row r="43" spans="1:10" ht="18">
      <c r="A43" s="33"/>
      <c r="B43" s="35"/>
      <c r="C43" s="34"/>
      <c r="D43" s="34"/>
      <c r="E43" s="34"/>
      <c r="F43" s="34"/>
      <c r="G43" s="34"/>
      <c r="H43" s="30"/>
      <c r="I43" s="5"/>
      <c r="J43" s="5"/>
    </row>
    <row r="44" spans="1:10" ht="18">
      <c r="A44" s="33"/>
      <c r="B44" s="30"/>
      <c r="C44" s="34"/>
      <c r="D44" s="34"/>
      <c r="E44" s="34"/>
      <c r="F44" s="34"/>
      <c r="G44" s="34"/>
      <c r="H44" s="30"/>
      <c r="I44" s="5"/>
      <c r="J44" s="5"/>
    </row>
    <row r="45" spans="1:10" ht="18">
      <c r="A45" s="33"/>
      <c r="B45" s="35"/>
      <c r="C45" s="34"/>
      <c r="D45" s="34"/>
      <c r="E45" s="34"/>
      <c r="F45" s="34"/>
      <c r="G45" s="34"/>
      <c r="H45" s="30"/>
      <c r="I45" s="5"/>
      <c r="J45" s="5"/>
    </row>
    <row r="46" spans="1:10" ht="18">
      <c r="A46" s="33"/>
      <c r="B46" s="30"/>
      <c r="C46" s="34"/>
      <c r="D46" s="34"/>
      <c r="E46" s="34"/>
      <c r="F46" s="34"/>
      <c r="G46" s="34"/>
      <c r="H46" s="30"/>
      <c r="I46" s="5"/>
      <c r="J46" s="5"/>
    </row>
    <row r="47" spans="1:10" ht="18">
      <c r="A47" s="33"/>
      <c r="B47" s="30"/>
      <c r="C47" s="34"/>
      <c r="D47" s="34"/>
      <c r="E47" s="34"/>
      <c r="F47" s="34"/>
      <c r="G47" s="34"/>
      <c r="H47" s="30"/>
      <c r="I47" s="5"/>
      <c r="J47" s="5"/>
    </row>
    <row r="48" spans="1:10" ht="15">
      <c r="A48" s="10"/>
      <c r="B48" s="5"/>
      <c r="C48" s="11"/>
      <c r="D48" s="11"/>
      <c r="E48" s="11"/>
      <c r="F48" s="11"/>
      <c r="G48" s="11"/>
      <c r="H48" s="5"/>
      <c r="I48" s="5"/>
      <c r="J48" s="5"/>
    </row>
    <row r="49" spans="1:10" ht="15">
      <c r="A49" s="10"/>
      <c r="B49" s="5"/>
      <c r="C49" s="11"/>
      <c r="D49" s="11"/>
      <c r="E49" s="11"/>
      <c r="F49" s="11"/>
      <c r="G49" s="11"/>
      <c r="H49" s="5"/>
      <c r="I49" s="5"/>
      <c r="J49" s="5"/>
    </row>
    <row r="50" spans="1:10" ht="15">
      <c r="A50" s="10"/>
      <c r="B50" s="5"/>
      <c r="C50" s="11"/>
      <c r="D50" s="11"/>
      <c r="E50" s="11"/>
      <c r="F50" s="11"/>
      <c r="G50" s="11"/>
      <c r="H50" s="5"/>
      <c r="I50" s="5"/>
      <c r="J50" s="5"/>
    </row>
    <row r="51" spans="1:10" ht="15">
      <c r="A51" s="10"/>
      <c r="B51" s="5"/>
      <c r="C51" s="11"/>
      <c r="D51" s="11"/>
      <c r="E51" s="11"/>
      <c r="F51" s="11"/>
      <c r="G51" s="11"/>
      <c r="H51" s="5"/>
      <c r="I51" s="5"/>
      <c r="J51" s="5"/>
    </row>
    <row r="52" spans="1:10" ht="15">
      <c r="A52" s="10"/>
      <c r="B52" s="5"/>
      <c r="C52" s="11"/>
      <c r="D52" s="11"/>
      <c r="E52" s="11"/>
      <c r="F52" s="11"/>
      <c r="G52" s="11"/>
      <c r="H52" s="5"/>
      <c r="I52" s="5"/>
      <c r="J52" s="5"/>
    </row>
    <row r="53" spans="1:10" ht="15">
      <c r="A53" s="10"/>
      <c r="B53" s="5"/>
      <c r="C53" s="11"/>
      <c r="D53" s="11"/>
      <c r="E53" s="11"/>
      <c r="F53" s="11"/>
      <c r="G53" s="11"/>
      <c r="H53" s="5"/>
      <c r="I53" s="5"/>
      <c r="J53" s="5"/>
    </row>
    <row r="54" spans="1:10" ht="15">
      <c r="A54" s="10"/>
      <c r="B54" s="5"/>
      <c r="C54" s="11"/>
      <c r="D54" s="11"/>
      <c r="E54" s="11"/>
      <c r="F54" s="11"/>
      <c r="G54" s="11"/>
      <c r="H54" s="5"/>
      <c r="I54" s="5"/>
      <c r="J54" s="5"/>
    </row>
    <row r="55" spans="1:10" ht="15">
      <c r="A55" s="10"/>
      <c r="B55" s="5"/>
      <c r="C55" s="11"/>
      <c r="D55" s="11"/>
      <c r="E55" s="11"/>
      <c r="F55" s="11"/>
      <c r="G55" s="11"/>
      <c r="H55" s="5"/>
      <c r="I55" s="5"/>
      <c r="J55" s="5"/>
    </row>
    <row r="56" spans="1:10" ht="15">
      <c r="A56" s="10"/>
      <c r="B56" s="5"/>
      <c r="C56" s="11"/>
      <c r="D56" s="11"/>
      <c r="E56" s="11"/>
      <c r="F56" s="11"/>
      <c r="G56" s="11"/>
      <c r="H56" s="5"/>
      <c r="I56" s="5"/>
      <c r="J56" s="5"/>
    </row>
    <row r="57" spans="1:10" ht="15">
      <c r="A57" s="10"/>
      <c r="B57" s="5"/>
      <c r="C57" s="11"/>
      <c r="D57" s="11"/>
      <c r="E57" s="11"/>
      <c r="F57" s="11"/>
      <c r="G57" s="11"/>
      <c r="H57" s="5"/>
      <c r="I57" s="5"/>
      <c r="J57" s="5"/>
    </row>
    <row r="58" spans="1:10" ht="15">
      <c r="A58" s="10"/>
      <c r="B58" s="5"/>
      <c r="C58" s="11"/>
      <c r="D58" s="11"/>
      <c r="E58" s="11"/>
      <c r="F58" s="11"/>
      <c r="G58" s="11"/>
      <c r="H58" s="5"/>
      <c r="I58" s="5"/>
      <c r="J58" s="5"/>
    </row>
    <row r="59" spans="1:10" ht="15">
      <c r="A59" s="10"/>
      <c r="B59" s="5"/>
      <c r="C59" s="11"/>
      <c r="D59" s="11"/>
      <c r="E59" s="11"/>
      <c r="F59" s="11"/>
      <c r="G59" s="11"/>
      <c r="H59" s="5"/>
      <c r="I59" s="5"/>
      <c r="J59" s="5"/>
    </row>
    <row r="60" spans="1:10" ht="15">
      <c r="A60" s="10"/>
      <c r="B60" s="5"/>
      <c r="C60" s="11"/>
      <c r="D60" s="11"/>
      <c r="E60" s="11"/>
      <c r="F60" s="11"/>
      <c r="G60" s="11"/>
      <c r="H60" s="5"/>
      <c r="I60" s="5"/>
      <c r="J60" s="5"/>
    </row>
    <row r="61" spans="1:10" ht="15">
      <c r="A61" s="10"/>
      <c r="B61" s="5"/>
      <c r="C61" s="11"/>
      <c r="D61" s="11"/>
      <c r="E61" s="11"/>
      <c r="F61" s="11"/>
      <c r="G61" s="11"/>
      <c r="H61" s="5"/>
      <c r="I61" s="5"/>
      <c r="J61" s="5"/>
    </row>
    <row r="62" spans="1:10" ht="15">
      <c r="A62" s="10"/>
      <c r="B62" s="5"/>
      <c r="C62" s="11"/>
      <c r="D62" s="11"/>
      <c r="E62" s="11"/>
      <c r="F62" s="11"/>
      <c r="G62" s="11"/>
      <c r="H62" s="5"/>
      <c r="I62" s="5"/>
      <c r="J62" s="5"/>
    </row>
    <row r="63" spans="1:10" ht="15">
      <c r="A63" s="10"/>
      <c r="B63" s="5"/>
      <c r="C63" s="11"/>
      <c r="D63" s="11"/>
      <c r="E63" s="11"/>
      <c r="F63" s="11"/>
      <c r="G63" s="11"/>
      <c r="H63" s="5"/>
      <c r="I63" s="5"/>
      <c r="J63" s="5"/>
    </row>
    <row r="64" spans="1:10" ht="15">
      <c r="A64" s="10"/>
      <c r="B64" s="5"/>
      <c r="C64" s="11"/>
      <c r="D64" s="11"/>
      <c r="E64" s="11"/>
      <c r="F64" s="11"/>
      <c r="G64" s="11"/>
      <c r="H64" s="5"/>
      <c r="I64" s="5"/>
      <c r="J64" s="5"/>
    </row>
    <row r="65" spans="1:10" ht="15">
      <c r="A65" s="10"/>
      <c r="B65" s="5"/>
      <c r="C65" s="11"/>
      <c r="D65" s="11"/>
      <c r="E65" s="11"/>
      <c r="F65" s="11"/>
      <c r="G65" s="11"/>
      <c r="H65" s="5"/>
      <c r="I65" s="5"/>
      <c r="J65" s="5"/>
    </row>
    <row r="66" spans="1:10" ht="15">
      <c r="A66" s="10"/>
      <c r="B66" s="5"/>
      <c r="C66" s="11"/>
      <c r="D66" s="11"/>
      <c r="E66" s="11"/>
      <c r="F66" s="11"/>
      <c r="G66" s="11"/>
      <c r="H66" s="5"/>
      <c r="I66" s="5"/>
      <c r="J66" s="5"/>
    </row>
    <row r="67" spans="1:10" ht="15">
      <c r="A67" s="10"/>
      <c r="B67" s="5"/>
      <c r="C67" s="11"/>
      <c r="D67" s="11"/>
      <c r="E67" s="11"/>
      <c r="F67" s="11"/>
      <c r="G67" s="11"/>
      <c r="H67" s="5"/>
      <c r="I67" s="5"/>
      <c r="J67" s="5"/>
    </row>
    <row r="68" spans="1:10" ht="15">
      <c r="A68" s="10"/>
      <c r="B68" s="5"/>
      <c r="C68" s="11"/>
      <c r="D68" s="11"/>
      <c r="E68" s="11"/>
      <c r="F68" s="11"/>
      <c r="G68" s="11"/>
      <c r="H68" s="5"/>
      <c r="I68" s="5"/>
      <c r="J68" s="5"/>
    </row>
    <row r="69" spans="1:10" ht="15">
      <c r="A69" s="10"/>
      <c r="B69" s="5"/>
      <c r="C69" s="11"/>
      <c r="D69" s="11"/>
      <c r="E69" s="11"/>
      <c r="F69" s="11"/>
      <c r="G69" s="11"/>
      <c r="H69" s="5"/>
      <c r="I69" s="5"/>
      <c r="J69" s="5"/>
    </row>
    <row r="70" spans="1:10" ht="15">
      <c r="A70" s="10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0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10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0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0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0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0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0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0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0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0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0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0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0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0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0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0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0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0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0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0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0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0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0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0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0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0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0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0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0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0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0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0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0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0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0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0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0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0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0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0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0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0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0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0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0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0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0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0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0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0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0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0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0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0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0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0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0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0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0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0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0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0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0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0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0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0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0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0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0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0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0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0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0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0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0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0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0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0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0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0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0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0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0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0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0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0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0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0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0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0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0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0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10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10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10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>
      <c r="A166" s="10"/>
      <c r="B166" s="5"/>
      <c r="C166" s="5"/>
      <c r="D166" s="5"/>
      <c r="E166" s="5"/>
      <c r="F166" s="5"/>
      <c r="G166" s="5"/>
      <c r="H166" s="5"/>
      <c r="I166" s="5"/>
      <c r="J166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8"/>
  <sheetViews>
    <sheetView view="pageBreakPreview" zoomScale="60" zoomScaleNormal="60" workbookViewId="0" topLeftCell="A1">
      <selection activeCell="D7" sqref="D7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102" customWidth="1"/>
    <col min="5" max="5" width="32.00390625" style="102" customWidth="1"/>
  </cols>
  <sheetData>
    <row r="1" spans="1:3" ht="15">
      <c r="A1" t="s">
        <v>52</v>
      </c>
      <c r="B1" s="5"/>
      <c r="C1" s="5"/>
    </row>
    <row r="2" spans="2:5" ht="20.25">
      <c r="B2" s="63" t="s">
        <v>8</v>
      </c>
      <c r="C2" s="30"/>
      <c r="D2" s="114"/>
      <c r="E2" s="126"/>
    </row>
    <row r="3" spans="2:5" ht="20.25">
      <c r="B3" s="35" t="s">
        <v>122</v>
      </c>
      <c r="C3" s="30"/>
      <c r="D3" s="114"/>
      <c r="E3" s="126"/>
    </row>
    <row r="4" spans="2:5" ht="20.25">
      <c r="B4" s="27" t="s">
        <v>11</v>
      </c>
      <c r="C4" s="30"/>
      <c r="D4" s="114"/>
      <c r="E4" s="126"/>
    </row>
    <row r="5" spans="2:5" ht="21" customHeight="1">
      <c r="B5" s="35"/>
      <c r="C5" s="30"/>
      <c r="D5" s="114"/>
      <c r="E5" s="126"/>
    </row>
    <row r="6" spans="2:5" ht="21" customHeight="1">
      <c r="B6" s="39"/>
      <c r="C6" s="40"/>
      <c r="D6" s="127" t="s">
        <v>2</v>
      </c>
      <c r="E6" s="127" t="s">
        <v>57</v>
      </c>
    </row>
    <row r="7" spans="2:5" ht="21" customHeight="1">
      <c r="B7" s="41"/>
      <c r="C7" s="24"/>
      <c r="D7" s="141" t="s">
        <v>3</v>
      </c>
      <c r="E7" s="128" t="s">
        <v>3</v>
      </c>
    </row>
    <row r="8" spans="2:5" ht="21" customHeight="1">
      <c r="B8" s="41"/>
      <c r="C8" s="24"/>
      <c r="D8" s="129" t="s">
        <v>97</v>
      </c>
      <c r="E8" s="129" t="s">
        <v>98</v>
      </c>
    </row>
    <row r="9" spans="2:5" ht="21" customHeight="1">
      <c r="B9" s="41"/>
      <c r="C9" s="24"/>
      <c r="D9" s="130" t="s">
        <v>5</v>
      </c>
      <c r="E9" s="130" t="s">
        <v>5</v>
      </c>
    </row>
    <row r="10" spans="2:5" ht="21" customHeight="1">
      <c r="B10" s="41"/>
      <c r="C10" s="24"/>
      <c r="D10" s="131"/>
      <c r="E10" s="131"/>
    </row>
    <row r="11" spans="2:5" ht="21" customHeight="1">
      <c r="B11" s="54" t="s">
        <v>26</v>
      </c>
      <c r="C11" s="27"/>
      <c r="D11" s="90"/>
      <c r="E11" s="90"/>
    </row>
    <row r="12" spans="2:5" ht="21" customHeight="1">
      <c r="B12" s="41" t="s">
        <v>47</v>
      </c>
      <c r="C12" s="27"/>
      <c r="D12" s="90">
        <v>112629</v>
      </c>
      <c r="E12" s="90">
        <v>161156</v>
      </c>
    </row>
    <row r="13" spans="2:5" ht="21" customHeight="1">
      <c r="B13" s="41" t="s">
        <v>53</v>
      </c>
      <c r="C13" s="27"/>
      <c r="D13" s="90"/>
      <c r="E13" s="90"/>
    </row>
    <row r="14" spans="2:5" ht="21" customHeight="1">
      <c r="B14" s="41" t="s">
        <v>76</v>
      </c>
      <c r="C14" s="27"/>
      <c r="D14" s="90">
        <f>-105854-938+4</f>
        <v>-106788</v>
      </c>
      <c r="E14" s="90">
        <v>-153240</v>
      </c>
    </row>
    <row r="15" spans="2:5" ht="21" customHeight="1">
      <c r="B15" s="54" t="s">
        <v>114</v>
      </c>
      <c r="C15" s="27"/>
      <c r="D15" s="132">
        <f>D12+D14</f>
        <v>5841</v>
      </c>
      <c r="E15" s="132">
        <f>E12+E14</f>
        <v>7916</v>
      </c>
    </row>
    <row r="16" spans="2:5" ht="21" customHeight="1">
      <c r="B16" s="41"/>
      <c r="C16" s="27"/>
      <c r="D16" s="90"/>
      <c r="E16" s="90"/>
    </row>
    <row r="17" spans="2:5" ht="21" customHeight="1">
      <c r="B17" s="54" t="s">
        <v>27</v>
      </c>
      <c r="C17" s="27"/>
      <c r="D17" s="90"/>
      <c r="E17" s="90"/>
    </row>
    <row r="18" spans="2:5" ht="21" customHeight="1">
      <c r="B18" s="54" t="s">
        <v>101</v>
      </c>
      <c r="C18" s="27"/>
      <c r="D18" s="90">
        <v>0</v>
      </c>
      <c r="E18" s="90">
        <v>-872</v>
      </c>
    </row>
    <row r="19" spans="2:5" ht="21" customHeight="1">
      <c r="B19" s="41" t="s">
        <v>48</v>
      </c>
      <c r="C19" s="27"/>
      <c r="D19" s="90">
        <v>175</v>
      </c>
      <c r="E19" s="90">
        <v>90</v>
      </c>
    </row>
    <row r="20" spans="2:5" ht="21" customHeight="1">
      <c r="B20" s="41" t="s">
        <v>74</v>
      </c>
      <c r="C20" s="27"/>
      <c r="D20" s="90">
        <v>10539</v>
      </c>
      <c r="E20" s="90">
        <v>327</v>
      </c>
    </row>
    <row r="21" spans="2:5" ht="21" customHeight="1">
      <c r="B21" s="41" t="s">
        <v>49</v>
      </c>
      <c r="C21" s="27"/>
      <c r="D21" s="90">
        <f>-3284+13+2300</f>
        <v>-971</v>
      </c>
      <c r="E21" s="90">
        <v>-15193</v>
      </c>
    </row>
    <row r="22" spans="2:5" ht="21" customHeight="1">
      <c r="B22" s="41" t="s">
        <v>133</v>
      </c>
      <c r="C22" s="27"/>
      <c r="D22" s="90">
        <v>-2300</v>
      </c>
      <c r="E22" s="90">
        <v>0</v>
      </c>
    </row>
    <row r="23" spans="2:5" ht="21" customHeight="1">
      <c r="B23" s="41" t="s">
        <v>113</v>
      </c>
      <c r="C23" s="27"/>
      <c r="D23" s="90">
        <v>-500</v>
      </c>
      <c r="E23" s="90">
        <v>0</v>
      </c>
    </row>
    <row r="24" spans="2:5" ht="21" customHeight="1">
      <c r="B24" s="41" t="s">
        <v>67</v>
      </c>
      <c r="C24" s="27"/>
      <c r="D24" s="90">
        <v>0</v>
      </c>
      <c r="E24" s="90">
        <v>4</v>
      </c>
    </row>
    <row r="25" spans="2:5" ht="21" customHeight="1">
      <c r="B25" s="54" t="s">
        <v>93</v>
      </c>
      <c r="C25" s="27"/>
      <c r="D25" s="132">
        <f>SUM(D18:D24)</f>
        <v>6943</v>
      </c>
      <c r="E25" s="132">
        <f>SUM(E18:E24)</f>
        <v>-15644</v>
      </c>
    </row>
    <row r="26" spans="2:5" ht="21" customHeight="1">
      <c r="B26" s="41"/>
      <c r="C26" s="27" t="s">
        <v>52</v>
      </c>
      <c r="D26" s="90"/>
      <c r="E26" s="90"/>
    </row>
    <row r="27" spans="2:5" ht="21" customHeight="1">
      <c r="B27" s="54" t="s">
        <v>50</v>
      </c>
      <c r="C27" s="27"/>
      <c r="D27" s="90"/>
      <c r="E27" s="90"/>
    </row>
    <row r="28" spans="2:5" ht="21" customHeight="1">
      <c r="B28" s="41" t="s">
        <v>90</v>
      </c>
      <c r="C28" s="27"/>
      <c r="D28" s="90">
        <v>-11634</v>
      </c>
      <c r="E28" s="90">
        <v>5635</v>
      </c>
    </row>
    <row r="29" spans="2:5" ht="21" customHeight="1">
      <c r="B29" s="41" t="s">
        <v>102</v>
      </c>
      <c r="C29" s="27"/>
      <c r="D29" s="90">
        <v>-927</v>
      </c>
      <c r="E29" s="90">
        <v>-1854</v>
      </c>
    </row>
    <row r="30" spans="2:5" ht="21" customHeight="1">
      <c r="B30" s="41" t="s">
        <v>66</v>
      </c>
      <c r="C30" s="27"/>
      <c r="D30" s="90">
        <v>0</v>
      </c>
      <c r="E30" s="90">
        <v>1311</v>
      </c>
    </row>
    <row r="31" spans="2:5" ht="21" customHeight="1">
      <c r="B31" s="41" t="s">
        <v>51</v>
      </c>
      <c r="C31" s="27"/>
      <c r="D31" s="90">
        <v>0</v>
      </c>
      <c r="E31" s="90">
        <v>-100</v>
      </c>
    </row>
    <row r="32" spans="2:5" ht="21" customHeight="1">
      <c r="B32" s="54" t="s">
        <v>83</v>
      </c>
      <c r="C32" s="27"/>
      <c r="D32" s="132">
        <f>SUM(D28:D31)</f>
        <v>-12561</v>
      </c>
      <c r="E32" s="132">
        <f>SUM(E28:E31)</f>
        <v>4992</v>
      </c>
    </row>
    <row r="33" spans="2:5" ht="21" customHeight="1">
      <c r="B33" s="41"/>
      <c r="C33" s="27"/>
      <c r="D33" s="90"/>
      <c r="E33" s="90"/>
    </row>
    <row r="34" spans="2:5" ht="21" customHeight="1">
      <c r="B34" s="41"/>
      <c r="C34" s="27"/>
      <c r="D34" s="90"/>
      <c r="E34" s="90"/>
    </row>
    <row r="35" spans="2:5" ht="21" customHeight="1">
      <c r="B35" s="60" t="s">
        <v>115</v>
      </c>
      <c r="C35" s="27"/>
      <c r="D35" s="133">
        <f>D15+D25+D32</f>
        <v>223</v>
      </c>
      <c r="E35" s="133">
        <f>E15+E25+E32</f>
        <v>-2736</v>
      </c>
    </row>
    <row r="36" spans="2:5" ht="21" customHeight="1">
      <c r="B36" s="60" t="s">
        <v>59</v>
      </c>
      <c r="C36" s="24"/>
      <c r="D36" s="133">
        <v>16367</v>
      </c>
      <c r="E36" s="133">
        <v>19103</v>
      </c>
    </row>
    <row r="37" spans="2:5" ht="21" customHeight="1" thickBot="1">
      <c r="B37" s="60" t="s">
        <v>60</v>
      </c>
      <c r="C37" s="27"/>
      <c r="D37" s="134">
        <f>D35+D36</f>
        <v>16590</v>
      </c>
      <c r="E37" s="134">
        <f>E35+E36</f>
        <v>16367</v>
      </c>
    </row>
    <row r="38" spans="2:5" ht="21" customHeight="1" thickTop="1">
      <c r="B38" s="32"/>
      <c r="C38" s="49"/>
      <c r="D38" s="96"/>
      <c r="E38" s="135"/>
    </row>
    <row r="39" spans="2:5" ht="21" customHeight="1">
      <c r="B39" s="23"/>
      <c r="C39" s="28"/>
      <c r="D39" s="97"/>
      <c r="E39" s="97"/>
    </row>
    <row r="40" spans="2:5" ht="21" customHeight="1">
      <c r="B40" s="17"/>
      <c r="C40" s="17"/>
      <c r="D40" s="136"/>
      <c r="E40" s="136"/>
    </row>
    <row r="41" spans="2:5" ht="21" customHeight="1">
      <c r="B41" s="30" t="s">
        <v>28</v>
      </c>
      <c r="D41" s="136"/>
      <c r="E41" s="136"/>
    </row>
    <row r="42" spans="2:5" ht="21" customHeight="1">
      <c r="B42" s="30" t="s">
        <v>77</v>
      </c>
      <c r="D42" s="136"/>
      <c r="E42" s="136"/>
    </row>
    <row r="43" spans="2:5" ht="20.25">
      <c r="B43" s="16"/>
      <c r="C43" s="17"/>
      <c r="D43" s="136"/>
      <c r="E43" s="136"/>
    </row>
    <row r="44" spans="2:5" ht="20.25">
      <c r="B44" s="16"/>
      <c r="C44" s="17"/>
      <c r="D44" s="136"/>
      <c r="E44" s="136"/>
    </row>
    <row r="45" spans="2:5" ht="15">
      <c r="B45" s="8"/>
      <c r="C45" s="9"/>
      <c r="D45" s="137"/>
      <c r="E45" s="137"/>
    </row>
    <row r="46" spans="2:5" ht="15">
      <c r="B46" s="8"/>
      <c r="C46" s="9"/>
      <c r="D46" s="137"/>
      <c r="E46" s="137"/>
    </row>
    <row r="47" spans="2:5" ht="15">
      <c r="B47" s="8"/>
      <c r="C47" s="8"/>
      <c r="D47" s="137"/>
      <c r="E47" s="137"/>
    </row>
    <row r="48" spans="2:5" ht="5.25" customHeight="1">
      <c r="B48" s="8"/>
      <c r="C48" s="8"/>
      <c r="D48" s="138"/>
      <c r="E48" s="138"/>
    </row>
    <row r="49" spans="2:5" ht="15">
      <c r="B49" s="8"/>
      <c r="C49" s="8"/>
      <c r="D49" s="138"/>
      <c r="E49" s="138"/>
    </row>
    <row r="50" spans="2:5" ht="15">
      <c r="B50" s="8"/>
      <c r="C50" s="8"/>
      <c r="D50" s="138"/>
      <c r="E50" s="138"/>
    </row>
    <row r="51" spans="2:5" ht="15">
      <c r="B51" s="8"/>
      <c r="C51" s="8"/>
      <c r="D51" s="138"/>
      <c r="E51" s="138"/>
    </row>
    <row r="52" spans="2:5" ht="15">
      <c r="B52" s="8"/>
      <c r="C52" s="8"/>
      <c r="D52" s="138"/>
      <c r="E52" s="138"/>
    </row>
    <row r="53" spans="2:5" ht="15">
      <c r="B53" s="8"/>
      <c r="C53" s="8"/>
      <c r="D53" s="138"/>
      <c r="E53" s="138"/>
    </row>
    <row r="54" spans="2:5" ht="15">
      <c r="B54" s="8"/>
      <c r="C54" s="8"/>
      <c r="D54" s="138"/>
      <c r="E54" s="138"/>
    </row>
    <row r="55" spans="2:5" ht="15">
      <c r="B55" s="8"/>
      <c r="C55" s="8"/>
      <c r="D55" s="138"/>
      <c r="E55" s="138"/>
    </row>
    <row r="56" spans="2:5" ht="15">
      <c r="B56" s="8"/>
      <c r="C56" s="8"/>
      <c r="D56" s="138"/>
      <c r="E56" s="138"/>
    </row>
    <row r="57" spans="2:5" ht="15">
      <c r="B57" s="8"/>
      <c r="C57" s="8"/>
      <c r="D57" s="138"/>
      <c r="E57" s="138"/>
    </row>
    <row r="58" spans="2:5" ht="15">
      <c r="B58" s="8"/>
      <c r="C58" s="8"/>
      <c r="D58" s="138"/>
      <c r="E58" s="138"/>
    </row>
    <row r="59" spans="2:5" ht="15">
      <c r="B59" s="8"/>
      <c r="C59" s="8"/>
      <c r="D59" s="138"/>
      <c r="E59" s="138"/>
    </row>
    <row r="60" spans="2:5" ht="15">
      <c r="B60" s="8"/>
      <c r="C60" s="8"/>
      <c r="D60" s="138"/>
      <c r="E60" s="138"/>
    </row>
    <row r="61" spans="2:5" ht="15">
      <c r="B61" s="8"/>
      <c r="C61" s="8"/>
      <c r="D61" s="138"/>
      <c r="E61" s="138"/>
    </row>
    <row r="62" spans="2:5" ht="15">
      <c r="B62" s="8"/>
      <c r="C62" s="8"/>
      <c r="D62" s="138"/>
      <c r="E62" s="138"/>
    </row>
    <row r="63" spans="2:5" ht="15">
      <c r="B63" s="8"/>
      <c r="C63" s="8"/>
      <c r="D63" s="138"/>
      <c r="E63" s="138"/>
    </row>
    <row r="64" spans="2:5" ht="15">
      <c r="B64" s="8"/>
      <c r="C64" s="8"/>
      <c r="D64" s="138"/>
      <c r="E64" s="138"/>
    </row>
    <row r="65" spans="2:5" ht="15">
      <c r="B65" s="8"/>
      <c r="C65" s="8"/>
      <c r="D65" s="138"/>
      <c r="E65" s="138"/>
    </row>
    <row r="66" spans="2:5" ht="15">
      <c r="B66" s="10"/>
      <c r="C66" s="10"/>
      <c r="D66" s="100"/>
      <c r="E66" s="100"/>
    </row>
    <row r="67" spans="2:5" ht="15">
      <c r="B67" s="10"/>
      <c r="C67" s="10"/>
      <c r="D67" s="100"/>
      <c r="E67" s="100"/>
    </row>
    <row r="68" spans="2:5" ht="15">
      <c r="B68" s="10"/>
      <c r="C68" s="10"/>
      <c r="D68" s="100"/>
      <c r="E68" s="100"/>
    </row>
    <row r="69" spans="2:5" ht="15">
      <c r="B69" s="10"/>
      <c r="C69" s="10"/>
      <c r="D69" s="100"/>
      <c r="E69" s="100"/>
    </row>
    <row r="70" spans="2:5" ht="15">
      <c r="B70" s="10"/>
      <c r="C70" s="10"/>
      <c r="D70" s="100"/>
      <c r="E70" s="100"/>
    </row>
    <row r="71" spans="2:5" ht="15">
      <c r="B71" s="10"/>
      <c r="C71" s="10"/>
      <c r="D71" s="100"/>
      <c r="E71" s="100"/>
    </row>
    <row r="72" spans="2:5" ht="15">
      <c r="B72" s="10"/>
      <c r="C72" s="10"/>
      <c r="D72" s="100"/>
      <c r="E72" s="100"/>
    </row>
    <row r="73" spans="2:5" ht="15">
      <c r="B73" s="10"/>
      <c r="C73" s="10"/>
      <c r="D73" s="100"/>
      <c r="E73" s="100"/>
    </row>
    <row r="74" spans="2:5" ht="15">
      <c r="B74" s="10"/>
      <c r="C74" s="10"/>
      <c r="D74" s="100"/>
      <c r="E74" s="100"/>
    </row>
    <row r="75" spans="2:5" ht="15">
      <c r="B75" s="10"/>
      <c r="C75" s="10"/>
      <c r="D75" s="100"/>
      <c r="E75" s="100"/>
    </row>
    <row r="76" spans="2:5" ht="15">
      <c r="B76" s="10"/>
      <c r="C76" s="10"/>
      <c r="D76" s="100"/>
      <c r="E76" s="100"/>
    </row>
    <row r="77" spans="2:5" ht="15">
      <c r="B77" s="10"/>
      <c r="C77" s="10"/>
      <c r="D77" s="100"/>
      <c r="E77" s="100"/>
    </row>
    <row r="78" spans="2:5" ht="15">
      <c r="B78" s="10"/>
      <c r="C78" s="10"/>
      <c r="D78" s="100"/>
      <c r="E78" s="100"/>
    </row>
    <row r="79" spans="2:5" ht="15">
      <c r="B79" s="10"/>
      <c r="C79" s="10"/>
      <c r="D79" s="100"/>
      <c r="E79" s="100"/>
    </row>
    <row r="80" spans="2:5" ht="15">
      <c r="B80" s="10"/>
      <c r="C80" s="10"/>
      <c r="D80" s="100"/>
      <c r="E80" s="100"/>
    </row>
    <row r="81" spans="2:5" ht="15">
      <c r="B81" s="10"/>
      <c r="C81" s="10"/>
      <c r="D81" s="100"/>
      <c r="E81" s="100"/>
    </row>
    <row r="82" spans="2:5" ht="15">
      <c r="B82" s="10"/>
      <c r="C82" s="10"/>
      <c r="D82" s="100"/>
      <c r="E82" s="100"/>
    </row>
    <row r="83" spans="2:5" ht="15">
      <c r="B83" s="10"/>
      <c r="C83" s="10"/>
      <c r="D83" s="100"/>
      <c r="E83" s="100"/>
    </row>
    <row r="84" spans="2:5" ht="15">
      <c r="B84" s="10"/>
      <c r="C84" s="10"/>
      <c r="D84" s="100"/>
      <c r="E84" s="100"/>
    </row>
    <row r="85" spans="2:5" ht="15">
      <c r="B85" s="10"/>
      <c r="C85" s="10"/>
      <c r="D85" s="100"/>
      <c r="E85" s="100"/>
    </row>
    <row r="86" spans="2:5" ht="15">
      <c r="B86" s="10"/>
      <c r="C86" s="10"/>
      <c r="D86" s="100"/>
      <c r="E86" s="100"/>
    </row>
    <row r="87" spans="2:5" ht="15">
      <c r="B87" s="10"/>
      <c r="C87" s="10"/>
      <c r="D87" s="100"/>
      <c r="E87" s="100"/>
    </row>
    <row r="88" spans="2:5" ht="15">
      <c r="B88" s="10"/>
      <c r="C88" s="10"/>
      <c r="D88" s="100"/>
      <c r="E88" s="100"/>
    </row>
    <row r="89" spans="2:5" ht="15">
      <c r="B89" s="10"/>
      <c r="C89" s="10"/>
      <c r="D89" s="100"/>
      <c r="E89" s="100"/>
    </row>
    <row r="90" spans="2:5" ht="15">
      <c r="B90" s="10"/>
      <c r="C90" s="10"/>
      <c r="D90" s="100"/>
      <c r="E90" s="100"/>
    </row>
    <row r="91" spans="2:5" ht="15">
      <c r="B91" s="10"/>
      <c r="C91" s="10"/>
      <c r="D91" s="100"/>
      <c r="E91" s="100"/>
    </row>
    <row r="92" spans="2:5" ht="15">
      <c r="B92" s="10"/>
      <c r="C92" s="10"/>
      <c r="D92" s="100"/>
      <c r="E92" s="100"/>
    </row>
    <row r="93" spans="2:5" ht="12.75">
      <c r="B93" s="2"/>
      <c r="C93" s="2"/>
      <c r="D93" s="139"/>
      <c r="E93" s="139"/>
    </row>
    <row r="94" spans="2:5" ht="12.75">
      <c r="B94" s="2"/>
      <c r="C94" s="2"/>
      <c r="D94" s="139"/>
      <c r="E94" s="139"/>
    </row>
    <row r="95" spans="2:5" ht="12.75">
      <c r="B95" s="2"/>
      <c r="C95" s="2"/>
      <c r="D95" s="139"/>
      <c r="E95" s="139"/>
    </row>
    <row r="96" spans="2:5" ht="12.75">
      <c r="B96" s="2"/>
      <c r="C96" s="2"/>
      <c r="D96" s="139"/>
      <c r="E96" s="139"/>
    </row>
    <row r="97" spans="2:5" ht="12.75">
      <c r="B97" s="2"/>
      <c r="C97" s="2"/>
      <c r="D97" s="139"/>
      <c r="E97" s="139"/>
    </row>
    <row r="98" spans="2:5" ht="12.75">
      <c r="B98" s="2"/>
      <c r="C98" s="2"/>
      <c r="D98" s="139"/>
      <c r="E98" s="139"/>
    </row>
    <row r="99" spans="2:5" ht="12.75">
      <c r="B99" s="2"/>
      <c r="C99" s="2"/>
      <c r="D99" s="139"/>
      <c r="E99" s="139"/>
    </row>
    <row r="100" spans="2:5" ht="12.75">
      <c r="B100" s="2"/>
      <c r="C100" s="2"/>
      <c r="D100" s="139"/>
      <c r="E100" s="139"/>
    </row>
    <row r="101" spans="2:5" ht="12.75">
      <c r="B101" s="2"/>
      <c r="C101" s="2"/>
      <c r="D101" s="139"/>
      <c r="E101" s="139"/>
    </row>
    <row r="102" spans="2:5" ht="12.75">
      <c r="B102" s="2"/>
      <c r="C102" s="2"/>
      <c r="D102" s="139"/>
      <c r="E102" s="139"/>
    </row>
    <row r="103" spans="2:5" ht="12.75">
      <c r="B103" s="2"/>
      <c r="C103" s="2"/>
      <c r="D103" s="139"/>
      <c r="E103" s="139"/>
    </row>
    <row r="104" spans="2:5" ht="12.75">
      <c r="B104" s="2"/>
      <c r="C104" s="2"/>
      <c r="D104" s="139"/>
      <c r="E104" s="139"/>
    </row>
    <row r="105" spans="2:5" ht="12.75">
      <c r="B105" s="2"/>
      <c r="C105" s="2"/>
      <c r="D105" s="139"/>
      <c r="E105" s="139"/>
    </row>
    <row r="106" spans="2:5" ht="12.75">
      <c r="B106" s="2"/>
      <c r="C106" s="2"/>
      <c r="D106" s="139"/>
      <c r="E106" s="139"/>
    </row>
    <row r="107" spans="2:5" ht="12.75">
      <c r="B107" s="2"/>
      <c r="C107" s="2"/>
      <c r="D107" s="139"/>
      <c r="E107" s="139"/>
    </row>
    <row r="108" spans="2:5" ht="12.75">
      <c r="B108" s="2"/>
      <c r="C108" s="2"/>
      <c r="D108" s="139"/>
      <c r="E108" s="139"/>
    </row>
    <row r="109" spans="2:5" ht="12.75">
      <c r="B109" s="2"/>
      <c r="C109" s="2"/>
      <c r="D109" s="139"/>
      <c r="E109" s="139"/>
    </row>
    <row r="110" spans="2:5" ht="12.75">
      <c r="B110" s="2"/>
      <c r="C110" s="2"/>
      <c r="D110" s="139"/>
      <c r="E110" s="139"/>
    </row>
    <row r="111" spans="2:5" ht="12.75">
      <c r="B111" s="2"/>
      <c r="C111" s="2"/>
      <c r="D111" s="139"/>
      <c r="E111" s="139"/>
    </row>
    <row r="112" spans="2:5" ht="12.75">
      <c r="B112" s="2"/>
      <c r="C112" s="2"/>
      <c r="D112" s="139"/>
      <c r="E112" s="139"/>
    </row>
    <row r="113" spans="2:5" ht="12.75">
      <c r="B113" s="2"/>
      <c r="C113" s="2"/>
      <c r="D113" s="139"/>
      <c r="E113" s="139"/>
    </row>
    <row r="114" spans="2:5" ht="12.75">
      <c r="B114" s="2"/>
      <c r="C114" s="2"/>
      <c r="D114" s="139"/>
      <c r="E114" s="139"/>
    </row>
    <row r="115" spans="2:5" ht="12.75">
      <c r="B115" s="2"/>
      <c r="C115" s="2"/>
      <c r="D115" s="139"/>
      <c r="E115" s="139"/>
    </row>
    <row r="116" spans="2:5" ht="12.75">
      <c r="B116" s="2"/>
      <c r="C116" s="2"/>
      <c r="D116" s="139"/>
      <c r="E116" s="139"/>
    </row>
    <row r="117" spans="2:5" ht="12.75">
      <c r="B117" s="2"/>
      <c r="C117" s="2"/>
      <c r="D117" s="139"/>
      <c r="E117" s="139"/>
    </row>
    <row r="118" spans="2:5" ht="12.75">
      <c r="B118" s="2"/>
      <c r="C118" s="2"/>
      <c r="D118" s="139"/>
      <c r="E118" s="139"/>
    </row>
    <row r="119" spans="2:5" ht="12.75">
      <c r="B119" s="2"/>
      <c r="C119" s="2"/>
      <c r="D119" s="139"/>
      <c r="E119" s="139"/>
    </row>
    <row r="120" spans="2:5" ht="12.75">
      <c r="B120" s="2"/>
      <c r="C120" s="2"/>
      <c r="D120" s="139"/>
      <c r="E120" s="139"/>
    </row>
    <row r="121" spans="2:5" ht="12.75">
      <c r="B121" s="2"/>
      <c r="C121" s="2"/>
      <c r="D121" s="139"/>
      <c r="E121" s="139"/>
    </row>
    <row r="122" spans="2:5" ht="12.75">
      <c r="B122" s="2"/>
      <c r="C122" s="2"/>
      <c r="D122" s="139"/>
      <c r="E122" s="139"/>
    </row>
    <row r="123" spans="2:5" ht="12.75">
      <c r="B123" s="2"/>
      <c r="C123" s="2"/>
      <c r="D123" s="139"/>
      <c r="E123" s="139"/>
    </row>
    <row r="124" spans="2:5" ht="12.75">
      <c r="B124" s="2"/>
      <c r="C124" s="2"/>
      <c r="D124" s="139"/>
      <c r="E124" s="139"/>
    </row>
    <row r="125" spans="2:5" ht="12.75">
      <c r="B125" s="2"/>
      <c r="C125" s="2"/>
      <c r="D125" s="139"/>
      <c r="E125" s="139"/>
    </row>
    <row r="126" spans="2:5" ht="12.75">
      <c r="B126" s="2"/>
      <c r="C126" s="2"/>
      <c r="D126" s="139"/>
      <c r="E126" s="139"/>
    </row>
    <row r="127" spans="2:5" ht="12.75">
      <c r="B127" s="2"/>
      <c r="C127" s="2"/>
      <c r="D127" s="139"/>
      <c r="E127" s="139"/>
    </row>
    <row r="128" spans="2:5" ht="12.75">
      <c r="B128" s="2"/>
      <c r="C128" s="2"/>
      <c r="D128" s="139"/>
      <c r="E128" s="139"/>
    </row>
    <row r="129" spans="2:5" ht="12.75">
      <c r="B129" s="2"/>
      <c r="C129" s="2"/>
      <c r="D129" s="139"/>
      <c r="E129" s="139"/>
    </row>
    <row r="130" spans="2:5" ht="12.75">
      <c r="B130" s="2"/>
      <c r="C130" s="2"/>
      <c r="D130" s="139"/>
      <c r="E130" s="139"/>
    </row>
    <row r="131" spans="2:5" ht="12.75">
      <c r="B131" s="2"/>
      <c r="C131" s="2"/>
      <c r="D131" s="139"/>
      <c r="E131" s="139"/>
    </row>
    <row r="132" spans="2:5" ht="12.75">
      <c r="B132" s="2"/>
      <c r="C132" s="2"/>
      <c r="D132" s="139"/>
      <c r="E132" s="139"/>
    </row>
    <row r="133" spans="2:5" ht="12.75">
      <c r="B133" s="2"/>
      <c r="C133" s="2"/>
      <c r="D133" s="139"/>
      <c r="E133" s="139"/>
    </row>
    <row r="134" spans="2:5" ht="12.75">
      <c r="B134" s="2"/>
      <c r="C134" s="2"/>
      <c r="D134" s="139"/>
      <c r="E134" s="139"/>
    </row>
    <row r="135" spans="2:5" ht="12.75">
      <c r="B135" s="2"/>
      <c r="C135" s="2"/>
      <c r="D135" s="139"/>
      <c r="E135" s="139"/>
    </row>
    <row r="136" spans="2:5" ht="12.75">
      <c r="B136" s="2"/>
      <c r="C136" s="2"/>
      <c r="D136" s="139"/>
      <c r="E136" s="139"/>
    </row>
    <row r="137" spans="2:5" ht="12.75">
      <c r="B137" s="2"/>
      <c r="C137" s="2"/>
      <c r="D137" s="139"/>
      <c r="E137" s="139"/>
    </row>
    <row r="138" spans="2:5" ht="12.75">
      <c r="B138" s="2"/>
      <c r="C138" s="2"/>
      <c r="D138" s="139"/>
      <c r="E138" s="139"/>
    </row>
    <row r="139" spans="2:5" ht="12.75">
      <c r="B139" s="2"/>
      <c r="C139" s="2"/>
      <c r="D139" s="139"/>
      <c r="E139" s="139"/>
    </row>
    <row r="140" spans="2:5" ht="12.75">
      <c r="B140" s="2"/>
      <c r="C140" s="2"/>
      <c r="D140" s="139"/>
      <c r="E140" s="139"/>
    </row>
    <row r="141" spans="2:5" ht="12.75">
      <c r="B141" s="2"/>
      <c r="C141" s="2"/>
      <c r="D141" s="139"/>
      <c r="E141" s="139"/>
    </row>
    <row r="142" spans="2:5" ht="12.75">
      <c r="B142" s="2"/>
      <c r="C142" s="2"/>
      <c r="D142" s="139"/>
      <c r="E142" s="139"/>
    </row>
    <row r="143" spans="2:5" ht="12.75">
      <c r="B143" s="2"/>
      <c r="C143" s="2"/>
      <c r="D143" s="139"/>
      <c r="E143" s="139"/>
    </row>
    <row r="144" spans="2:5" ht="12.75">
      <c r="B144" s="2"/>
      <c r="C144" s="2"/>
      <c r="D144" s="139"/>
      <c r="E144" s="139"/>
    </row>
    <row r="145" spans="2:5" ht="12.75">
      <c r="B145" s="2"/>
      <c r="C145" s="2"/>
      <c r="D145" s="139"/>
      <c r="E145" s="139"/>
    </row>
    <row r="146" spans="2:5" ht="12.75">
      <c r="B146" s="2"/>
      <c r="C146" s="2"/>
      <c r="D146" s="139"/>
      <c r="E146" s="139"/>
    </row>
    <row r="147" spans="2:5" ht="12.75">
      <c r="B147" s="2"/>
      <c r="C147" s="2"/>
      <c r="D147" s="139"/>
      <c r="E147" s="139"/>
    </row>
    <row r="148" spans="2:5" ht="12.75">
      <c r="B148" s="2"/>
      <c r="C148" s="2"/>
      <c r="D148" s="139"/>
      <c r="E148" s="139"/>
    </row>
    <row r="149" spans="2:5" ht="12.75">
      <c r="B149" s="2"/>
      <c r="C149" s="2"/>
      <c r="D149" s="139"/>
      <c r="E149" s="139"/>
    </row>
    <row r="150" spans="2:5" ht="12.75">
      <c r="B150" s="2"/>
      <c r="C150" s="2"/>
      <c r="D150" s="139"/>
      <c r="E150" s="139"/>
    </row>
    <row r="151" spans="2:5" ht="12.75">
      <c r="B151" s="2"/>
      <c r="C151" s="2"/>
      <c r="D151" s="139"/>
      <c r="E151" s="139"/>
    </row>
    <row r="152" spans="2:5" ht="12.75">
      <c r="B152" s="2"/>
      <c r="C152" s="2"/>
      <c r="D152" s="139"/>
      <c r="E152" s="139"/>
    </row>
    <row r="153" spans="2:5" ht="12.75">
      <c r="B153" s="2"/>
      <c r="C153" s="2"/>
      <c r="D153" s="139"/>
      <c r="E153" s="139"/>
    </row>
    <row r="154" spans="2:5" ht="12.75">
      <c r="B154" s="2"/>
      <c r="C154" s="2"/>
      <c r="D154" s="139"/>
      <c r="E154" s="139"/>
    </row>
    <row r="155" spans="2:5" ht="12.75">
      <c r="B155" s="2"/>
      <c r="C155" s="2"/>
      <c r="D155" s="139"/>
      <c r="E155" s="139"/>
    </row>
    <row r="156" spans="2:5" ht="12.75">
      <c r="B156" s="2"/>
      <c r="C156" s="2"/>
      <c r="D156" s="139"/>
      <c r="E156" s="139"/>
    </row>
    <row r="157" spans="2:5" ht="12.75">
      <c r="B157" s="2"/>
      <c r="C157" s="2"/>
      <c r="D157" s="139"/>
      <c r="E157" s="139"/>
    </row>
    <row r="158" spans="2:5" ht="12.75">
      <c r="B158" s="2"/>
      <c r="C158" s="2"/>
      <c r="D158" s="139"/>
      <c r="E158" s="139"/>
    </row>
    <row r="159" spans="2:5" ht="12.75">
      <c r="B159" s="2"/>
      <c r="C159" s="2"/>
      <c r="D159" s="139"/>
      <c r="E159" s="139"/>
    </row>
    <row r="160" spans="2:5" ht="12.75">
      <c r="B160" s="2"/>
      <c r="C160" s="2"/>
      <c r="D160" s="139"/>
      <c r="E160" s="139"/>
    </row>
    <row r="161" spans="2:5" ht="12.75">
      <c r="B161" s="2"/>
      <c r="C161" s="2"/>
      <c r="D161" s="139"/>
      <c r="E161" s="139"/>
    </row>
    <row r="162" spans="2:5" ht="12.75">
      <c r="B162" s="2"/>
      <c r="C162" s="2"/>
      <c r="D162" s="139"/>
      <c r="E162" s="139"/>
    </row>
    <row r="163" spans="2:5" ht="12.75">
      <c r="B163" s="2"/>
      <c r="C163" s="2"/>
      <c r="D163" s="139"/>
      <c r="E163" s="139"/>
    </row>
    <row r="164" spans="2:5" ht="12.75">
      <c r="B164" s="2"/>
      <c r="C164" s="2"/>
      <c r="D164" s="139"/>
      <c r="E164" s="139"/>
    </row>
    <row r="165" spans="2:5" ht="12.75">
      <c r="B165" s="2"/>
      <c r="C165" s="2"/>
      <c r="D165" s="139"/>
      <c r="E165" s="139"/>
    </row>
    <row r="166" spans="2:5" ht="12.75">
      <c r="B166" s="2"/>
      <c r="C166" s="2"/>
      <c r="D166" s="139"/>
      <c r="E166" s="139"/>
    </row>
    <row r="167" spans="2:5" ht="12.75">
      <c r="B167" s="2"/>
      <c r="C167" s="2"/>
      <c r="D167" s="139"/>
      <c r="E167" s="139"/>
    </row>
    <row r="168" spans="2:5" ht="12.75">
      <c r="B168" s="2"/>
      <c r="C168" s="2"/>
      <c r="D168" s="139"/>
      <c r="E168" s="139"/>
    </row>
    <row r="169" spans="2:5" ht="12.75">
      <c r="B169" s="2"/>
      <c r="C169" s="2"/>
      <c r="D169" s="139"/>
      <c r="E169" s="139"/>
    </row>
    <row r="170" spans="2:5" ht="12.75">
      <c r="B170" s="2"/>
      <c r="C170" s="2"/>
      <c r="D170" s="139"/>
      <c r="E170" s="139"/>
    </row>
    <row r="171" spans="2:5" ht="12.75">
      <c r="B171" s="2"/>
      <c r="C171" s="2"/>
      <c r="D171" s="139"/>
      <c r="E171" s="139"/>
    </row>
    <row r="172" spans="2:5" ht="12.75">
      <c r="B172" s="2"/>
      <c r="C172" s="2"/>
      <c r="D172" s="139"/>
      <c r="E172" s="139"/>
    </row>
    <row r="173" spans="2:5" ht="12.75">
      <c r="B173" s="2"/>
      <c r="C173" s="2"/>
      <c r="D173" s="139"/>
      <c r="E173" s="139"/>
    </row>
    <row r="174" spans="2:5" ht="12.75">
      <c r="B174" s="2"/>
      <c r="C174" s="2"/>
      <c r="D174" s="139"/>
      <c r="E174" s="139"/>
    </row>
    <row r="175" spans="2:5" ht="12.75">
      <c r="B175" s="2"/>
      <c r="C175" s="2"/>
      <c r="D175" s="139"/>
      <c r="E175" s="139"/>
    </row>
    <row r="176" spans="2:5" ht="12.75">
      <c r="B176" s="2"/>
      <c r="C176" s="2"/>
      <c r="D176" s="139"/>
      <c r="E176" s="139"/>
    </row>
    <row r="177" spans="2:5" ht="12.75">
      <c r="B177" s="2"/>
      <c r="C177" s="2"/>
      <c r="D177" s="139"/>
      <c r="E177" s="139"/>
    </row>
    <row r="178" spans="2:5" ht="12.75">
      <c r="B178" s="2"/>
      <c r="C178" s="2"/>
      <c r="D178" s="139"/>
      <c r="E178" s="139"/>
    </row>
    <row r="179" spans="2:5" ht="12.75">
      <c r="B179" s="2"/>
      <c r="C179" s="2"/>
      <c r="D179" s="139"/>
      <c r="E179" s="139"/>
    </row>
    <row r="180" spans="2:5" ht="12.75">
      <c r="B180" s="2"/>
      <c r="C180" s="2"/>
      <c r="D180" s="139"/>
      <c r="E180" s="139"/>
    </row>
    <row r="181" spans="4:5" ht="12.75">
      <c r="D181" s="139"/>
      <c r="E181" s="139"/>
    </row>
    <row r="182" spans="4:5" ht="12.75">
      <c r="D182" s="139"/>
      <c r="E182" s="139"/>
    </row>
    <row r="183" spans="4:5" ht="12.75">
      <c r="D183" s="139"/>
      <c r="E183" s="139"/>
    </row>
    <row r="184" spans="4:5" ht="12.75">
      <c r="D184" s="139"/>
      <c r="E184" s="139"/>
    </row>
    <row r="185" spans="4:5" ht="12.75">
      <c r="D185" s="139"/>
      <c r="E185" s="139"/>
    </row>
    <row r="186" spans="4:5" ht="12.75">
      <c r="D186" s="139"/>
      <c r="E186" s="139"/>
    </row>
    <row r="187" spans="4:5" ht="12.75">
      <c r="D187" s="139"/>
      <c r="E187" s="139"/>
    </row>
    <row r="188" spans="4:5" ht="12.75">
      <c r="D188" s="139"/>
      <c r="E188" s="139"/>
    </row>
    <row r="189" spans="4:5" ht="12.75">
      <c r="D189" s="139"/>
      <c r="E189" s="139"/>
    </row>
    <row r="190" spans="4:5" ht="12.75">
      <c r="D190" s="139"/>
      <c r="E190" s="139"/>
    </row>
    <row r="191" spans="4:5" ht="12.75">
      <c r="D191" s="139"/>
      <c r="E191" s="139"/>
    </row>
    <row r="192" spans="4:5" ht="12.75">
      <c r="D192" s="139"/>
      <c r="E192" s="139"/>
    </row>
    <row r="193" spans="4:5" ht="12.75">
      <c r="D193" s="139"/>
      <c r="E193" s="139"/>
    </row>
    <row r="194" spans="4:5" ht="12.75">
      <c r="D194" s="139"/>
      <c r="E194" s="139"/>
    </row>
    <row r="195" spans="4:5" ht="12.75">
      <c r="D195" s="139"/>
      <c r="E195" s="139"/>
    </row>
    <row r="196" spans="4:5" ht="12.75">
      <c r="D196" s="139"/>
      <c r="E196" s="139"/>
    </row>
    <row r="197" spans="4:5" ht="12.75">
      <c r="D197" s="139"/>
      <c r="E197" s="139"/>
    </row>
    <row r="198" spans="4:5" ht="12.75">
      <c r="D198" s="139"/>
      <c r="E198" s="139"/>
    </row>
    <row r="199" spans="4:5" ht="12.75">
      <c r="D199" s="139"/>
      <c r="E199" s="139"/>
    </row>
    <row r="200" spans="4:5" ht="12.75">
      <c r="D200" s="139"/>
      <c r="E200" s="139"/>
    </row>
    <row r="201" spans="4:5" ht="12.75">
      <c r="D201" s="139"/>
      <c r="E201" s="139"/>
    </row>
    <row r="202" spans="4:5" ht="12.75">
      <c r="D202" s="139"/>
      <c r="E202" s="139"/>
    </row>
    <row r="203" spans="4:5" ht="12.75">
      <c r="D203" s="139"/>
      <c r="E203" s="139"/>
    </row>
    <row r="204" spans="4:5" ht="12.75">
      <c r="D204" s="139"/>
      <c r="E204" s="139"/>
    </row>
    <row r="205" spans="4:5" ht="12.75">
      <c r="D205" s="139"/>
      <c r="E205" s="139"/>
    </row>
    <row r="206" spans="4:5" ht="12.75">
      <c r="D206" s="139"/>
      <c r="E206" s="139"/>
    </row>
    <row r="207" spans="4:5" ht="12.75">
      <c r="D207" s="139"/>
      <c r="E207" s="139"/>
    </row>
    <row r="208" spans="4:5" ht="12.75">
      <c r="D208" s="139"/>
      <c r="E208" s="139"/>
    </row>
    <row r="209" spans="4:5" ht="12.75">
      <c r="D209" s="139"/>
      <c r="E209" s="139"/>
    </row>
    <row r="210" spans="4:5" ht="12.75">
      <c r="D210" s="139"/>
      <c r="E210" s="139"/>
    </row>
    <row r="211" spans="4:5" ht="12.75">
      <c r="D211" s="139"/>
      <c r="E211" s="139"/>
    </row>
    <row r="212" spans="4:5" ht="12.75">
      <c r="D212" s="139"/>
      <c r="E212" s="139"/>
    </row>
    <row r="213" spans="4:5" ht="12.75">
      <c r="D213" s="139"/>
      <c r="E213" s="139"/>
    </row>
    <row r="214" spans="4:5" ht="12.75">
      <c r="D214" s="139"/>
      <c r="E214" s="139"/>
    </row>
    <row r="215" spans="4:5" ht="12.75">
      <c r="D215" s="139"/>
      <c r="E215" s="139"/>
    </row>
    <row r="216" spans="4:5" ht="12.75">
      <c r="D216" s="139"/>
      <c r="E216" s="139"/>
    </row>
    <row r="217" spans="4:5" ht="12.75">
      <c r="D217" s="139"/>
      <c r="E217" s="139"/>
    </row>
    <row r="218" spans="4:5" ht="12.75">
      <c r="D218" s="139"/>
      <c r="E218" s="139"/>
    </row>
    <row r="219" spans="4:5" ht="12.75">
      <c r="D219" s="139"/>
      <c r="E219" s="139"/>
    </row>
    <row r="220" spans="4:5" ht="12.75">
      <c r="D220" s="139"/>
      <c r="E220" s="139"/>
    </row>
    <row r="221" spans="4:5" ht="12.75">
      <c r="D221" s="139"/>
      <c r="E221" s="139"/>
    </row>
    <row r="222" spans="4:5" ht="12.75">
      <c r="D222" s="139"/>
      <c r="E222" s="139"/>
    </row>
    <row r="223" spans="4:5" ht="12.75">
      <c r="D223" s="139"/>
      <c r="E223" s="139"/>
    </row>
    <row r="224" spans="4:5" ht="12.75">
      <c r="D224" s="139"/>
      <c r="E224" s="139"/>
    </row>
    <row r="225" spans="4:5" ht="12.75">
      <c r="D225" s="139"/>
      <c r="E225" s="139"/>
    </row>
    <row r="226" spans="4:5" ht="12.75">
      <c r="D226" s="139"/>
      <c r="E226" s="139"/>
    </row>
    <row r="227" spans="4:5" ht="12.75">
      <c r="D227" s="139"/>
      <c r="E227" s="139"/>
    </row>
    <row r="228" spans="4:5" ht="12.75">
      <c r="D228" s="139"/>
      <c r="E228" s="139"/>
    </row>
    <row r="229" spans="4:5" ht="12.75">
      <c r="D229" s="139"/>
      <c r="E229" s="139"/>
    </row>
    <row r="230" spans="4:5" ht="12.75">
      <c r="D230" s="139"/>
      <c r="E230" s="139"/>
    </row>
    <row r="231" spans="4:5" ht="12.75">
      <c r="D231" s="139"/>
      <c r="E231" s="139"/>
    </row>
    <row r="232" spans="4:5" ht="12.75">
      <c r="D232" s="139"/>
      <c r="E232" s="139"/>
    </row>
    <row r="233" spans="4:5" ht="12.75">
      <c r="D233" s="139"/>
      <c r="E233" s="139"/>
    </row>
    <row r="234" spans="4:5" ht="12.75">
      <c r="D234" s="139"/>
      <c r="E234" s="139"/>
    </row>
    <row r="235" spans="4:5" ht="12.75">
      <c r="D235" s="139"/>
      <c r="E235" s="139"/>
    </row>
    <row r="236" spans="4:5" ht="12.75">
      <c r="D236" s="139"/>
      <c r="E236" s="139"/>
    </row>
    <row r="237" spans="4:5" ht="12.75">
      <c r="D237" s="139"/>
      <c r="E237" s="139"/>
    </row>
    <row r="238" spans="4:5" ht="12.75">
      <c r="D238" s="139"/>
      <c r="E238" s="139"/>
    </row>
    <row r="239" spans="4:5" ht="12.75">
      <c r="D239" s="139"/>
      <c r="E239" s="139"/>
    </row>
    <row r="240" spans="4:5" ht="12.75">
      <c r="D240" s="139"/>
      <c r="E240" s="139"/>
    </row>
    <row r="241" spans="4:5" ht="12.75">
      <c r="D241" s="139"/>
      <c r="E241" s="139"/>
    </row>
    <row r="242" spans="4:5" ht="12.75">
      <c r="D242" s="139"/>
      <c r="E242" s="139"/>
    </row>
    <row r="243" spans="4:5" ht="12.75">
      <c r="D243" s="139"/>
      <c r="E243" s="139"/>
    </row>
    <row r="244" spans="4:5" ht="12.75">
      <c r="D244" s="139"/>
      <c r="E244" s="139"/>
    </row>
    <row r="245" spans="4:5" ht="12.75">
      <c r="D245" s="139"/>
      <c r="E245" s="139"/>
    </row>
    <row r="246" spans="4:5" ht="12.75">
      <c r="D246" s="139"/>
      <c r="E246" s="139"/>
    </row>
    <row r="247" spans="4:5" ht="12.75">
      <c r="D247" s="139"/>
      <c r="E247" s="139"/>
    </row>
    <row r="248" spans="4:5" ht="12.75">
      <c r="D248" s="139"/>
      <c r="E248" s="139"/>
    </row>
    <row r="249" spans="4:5" ht="12.75">
      <c r="D249" s="139"/>
      <c r="E249" s="139"/>
    </row>
    <row r="250" spans="4:5" ht="12.75">
      <c r="D250" s="139"/>
      <c r="E250" s="139"/>
    </row>
    <row r="251" spans="4:5" ht="12.75">
      <c r="D251" s="139"/>
      <c r="E251" s="139"/>
    </row>
    <row r="252" spans="4:5" ht="12.75">
      <c r="D252" s="139"/>
      <c r="E252" s="139"/>
    </row>
    <row r="253" spans="4:5" ht="12.75">
      <c r="D253" s="139"/>
      <c r="E253" s="139"/>
    </row>
    <row r="254" spans="4:5" ht="12.75">
      <c r="D254" s="139"/>
      <c r="E254" s="139"/>
    </row>
    <row r="255" spans="4:5" ht="12.75">
      <c r="D255" s="139"/>
      <c r="E255" s="139"/>
    </row>
    <row r="256" spans="4:5" ht="12.75">
      <c r="D256" s="139"/>
      <c r="E256" s="139"/>
    </row>
    <row r="257" spans="4:5" ht="12.75">
      <c r="D257" s="139"/>
      <c r="E257" s="139"/>
    </row>
    <row r="258" spans="4:5" ht="12.75">
      <c r="D258" s="139"/>
      <c r="E258" s="139"/>
    </row>
    <row r="259" spans="4:5" ht="12.75">
      <c r="D259" s="139"/>
      <c r="E259" s="139"/>
    </row>
    <row r="260" spans="4:5" ht="12.75">
      <c r="D260" s="139"/>
      <c r="E260" s="139"/>
    </row>
    <row r="261" spans="4:5" ht="12.75">
      <c r="D261" s="139"/>
      <c r="E261" s="139"/>
    </row>
    <row r="262" spans="4:5" ht="12.75">
      <c r="D262" s="139"/>
      <c r="E262" s="139"/>
    </row>
    <row r="263" spans="4:5" ht="12.75">
      <c r="D263" s="139"/>
      <c r="E263" s="139"/>
    </row>
    <row r="264" spans="4:5" ht="12.75">
      <c r="D264" s="139"/>
      <c r="E264" s="139"/>
    </row>
    <row r="265" spans="4:5" ht="12.75">
      <c r="D265" s="139"/>
      <c r="E265" s="139"/>
    </row>
    <row r="266" spans="4:5" ht="12.75">
      <c r="D266" s="139"/>
      <c r="E266" s="139"/>
    </row>
    <row r="267" spans="4:5" ht="12.75">
      <c r="D267" s="139"/>
      <c r="E267" s="139"/>
    </row>
    <row r="268" spans="4:5" ht="12.75">
      <c r="D268" s="139"/>
      <c r="E268" s="139"/>
    </row>
    <row r="269" spans="4:5" ht="12.75">
      <c r="D269" s="139"/>
      <c r="E269" s="139"/>
    </row>
    <row r="270" spans="4:5" ht="12.75">
      <c r="D270" s="139"/>
      <c r="E270" s="139"/>
    </row>
    <row r="271" spans="4:5" ht="12.75">
      <c r="D271" s="139"/>
      <c r="E271" s="139"/>
    </row>
    <row r="272" spans="4:5" ht="12.75">
      <c r="D272" s="139"/>
      <c r="E272" s="139"/>
    </row>
    <row r="273" spans="4:5" ht="12.75">
      <c r="D273" s="139"/>
      <c r="E273" s="139"/>
    </row>
    <row r="274" spans="4:5" ht="12.75">
      <c r="D274" s="139"/>
      <c r="E274" s="139"/>
    </row>
    <row r="275" spans="4:5" ht="12.75">
      <c r="D275" s="139"/>
      <c r="E275" s="139"/>
    </row>
    <row r="276" spans="4:5" ht="12.75">
      <c r="D276" s="139"/>
      <c r="E276" s="139"/>
    </row>
    <row r="277" spans="4:5" ht="12.75">
      <c r="D277" s="139"/>
      <c r="E277" s="139"/>
    </row>
    <row r="278" spans="4:5" ht="12.75">
      <c r="D278" s="139"/>
      <c r="E278" s="139"/>
    </row>
    <row r="279" spans="4:5" ht="12.75">
      <c r="D279" s="139"/>
      <c r="E279" s="139"/>
    </row>
    <row r="280" spans="4:5" ht="12.75">
      <c r="D280" s="139"/>
      <c r="E280" s="139"/>
    </row>
    <row r="281" spans="4:5" ht="12.75">
      <c r="D281" s="139"/>
      <c r="E281" s="139"/>
    </row>
    <row r="282" spans="4:5" ht="12.75">
      <c r="D282" s="139"/>
      <c r="E282" s="139"/>
    </row>
    <row r="283" spans="4:5" ht="12.75">
      <c r="D283" s="139"/>
      <c r="E283" s="139"/>
    </row>
    <row r="284" spans="4:5" ht="12.75">
      <c r="D284" s="139"/>
      <c r="E284" s="139"/>
    </row>
    <row r="285" spans="4:5" ht="12.75">
      <c r="D285" s="139"/>
      <c r="E285" s="139"/>
    </row>
    <row r="286" spans="4:5" ht="12.75">
      <c r="D286" s="139"/>
      <c r="E286" s="139"/>
    </row>
    <row r="287" spans="4:5" ht="12.75">
      <c r="D287" s="139"/>
      <c r="E287" s="139"/>
    </row>
    <row r="288" spans="4:5" ht="12.75">
      <c r="D288" s="139"/>
      <c r="E288" s="139"/>
    </row>
    <row r="289" spans="4:5" ht="12.75">
      <c r="D289" s="139"/>
      <c r="E289" s="139"/>
    </row>
    <row r="290" spans="4:5" ht="12.75">
      <c r="D290" s="139"/>
      <c r="E290" s="139"/>
    </row>
    <row r="291" spans="4:5" ht="12.75">
      <c r="D291" s="139"/>
      <c r="E291" s="139"/>
    </row>
    <row r="292" spans="4:5" ht="12.75">
      <c r="D292" s="139"/>
      <c r="E292" s="139"/>
    </row>
    <row r="293" spans="4:5" ht="12.75">
      <c r="D293" s="139"/>
      <c r="E293" s="139"/>
    </row>
    <row r="294" spans="4:5" ht="12.75">
      <c r="D294" s="139"/>
      <c r="E294" s="139"/>
    </row>
    <row r="295" spans="4:5" ht="12.75">
      <c r="D295" s="139"/>
      <c r="E295" s="139"/>
    </row>
    <row r="296" spans="4:5" ht="12.75">
      <c r="D296" s="139"/>
      <c r="E296" s="139"/>
    </row>
    <row r="297" spans="4:5" ht="12.75">
      <c r="D297" s="139"/>
      <c r="E297" s="139"/>
    </row>
    <row r="298" spans="4:5" ht="12.75">
      <c r="D298" s="139"/>
      <c r="E298" s="139"/>
    </row>
    <row r="299" spans="4:5" ht="12.75">
      <c r="D299" s="139"/>
      <c r="E299" s="139"/>
    </row>
    <row r="300" spans="4:5" ht="12.75">
      <c r="D300" s="139"/>
      <c r="E300" s="139"/>
    </row>
    <row r="301" spans="4:5" ht="12.75">
      <c r="D301" s="139"/>
      <c r="E301" s="139"/>
    </row>
    <row r="302" spans="4:5" ht="12.75">
      <c r="D302" s="139"/>
      <c r="E302" s="139"/>
    </row>
    <row r="303" spans="4:5" ht="12.75">
      <c r="D303" s="139"/>
      <c r="E303" s="139"/>
    </row>
    <row r="304" spans="4:5" ht="12.75">
      <c r="D304" s="139"/>
      <c r="E304" s="139"/>
    </row>
    <row r="305" spans="4:5" ht="12.75">
      <c r="D305" s="139"/>
      <c r="E305" s="139"/>
    </row>
    <row r="306" spans="4:5" ht="12.75">
      <c r="D306" s="139"/>
      <c r="E306" s="139"/>
    </row>
    <row r="307" spans="4:5" ht="12.75">
      <c r="D307" s="139"/>
      <c r="E307" s="139"/>
    </row>
    <row r="308" spans="4:5" ht="12.75">
      <c r="D308" s="139"/>
      <c r="E308" s="139"/>
    </row>
    <row r="309" spans="4:5" ht="12.75">
      <c r="D309" s="139"/>
      <c r="E309" s="139"/>
    </row>
    <row r="310" spans="4:5" ht="12.75">
      <c r="D310" s="139"/>
      <c r="E310" s="139"/>
    </row>
    <row r="311" spans="4:5" ht="12.75">
      <c r="D311" s="139"/>
      <c r="E311" s="139"/>
    </row>
    <row r="312" spans="4:5" ht="12.75">
      <c r="D312" s="139"/>
      <c r="E312" s="139"/>
    </row>
    <row r="313" spans="4:5" ht="12.75">
      <c r="D313" s="139"/>
      <c r="E313" s="139"/>
    </row>
    <row r="314" spans="4:5" ht="12.75">
      <c r="D314" s="139"/>
      <c r="E314" s="139"/>
    </row>
    <row r="315" spans="4:5" ht="12.75">
      <c r="D315" s="139"/>
      <c r="E315" s="139"/>
    </row>
    <row r="316" spans="4:5" ht="12.75">
      <c r="D316" s="139"/>
      <c r="E316" s="139"/>
    </row>
    <row r="317" spans="4:5" ht="12.75">
      <c r="D317" s="139"/>
      <c r="E317" s="139"/>
    </row>
    <row r="318" spans="4:5" ht="12.75">
      <c r="D318" s="139"/>
      <c r="E318" s="139"/>
    </row>
    <row r="319" spans="4:5" ht="12.75">
      <c r="D319" s="139"/>
      <c r="E319" s="139"/>
    </row>
    <row r="320" spans="4:5" ht="12.75">
      <c r="D320" s="139"/>
      <c r="E320" s="139"/>
    </row>
    <row r="321" spans="4:5" ht="12.75">
      <c r="D321" s="139"/>
      <c r="E321" s="139"/>
    </row>
    <row r="322" spans="4:5" ht="12.75">
      <c r="D322" s="139"/>
      <c r="E322" s="139"/>
    </row>
    <row r="323" spans="4:5" ht="12.75">
      <c r="D323" s="139"/>
      <c r="E323" s="139"/>
    </row>
    <row r="324" spans="4:5" ht="12.75">
      <c r="D324" s="139"/>
      <c r="E324" s="139"/>
    </row>
    <row r="325" spans="4:5" ht="12.75">
      <c r="D325" s="139"/>
      <c r="E325" s="139"/>
    </row>
    <row r="326" spans="4:5" ht="12.75">
      <c r="D326" s="139"/>
      <c r="E326" s="139"/>
    </row>
    <row r="327" spans="4:5" ht="12.75">
      <c r="D327" s="139"/>
      <c r="E327" s="139"/>
    </row>
    <row r="328" spans="4:5" ht="12.75">
      <c r="D328" s="139"/>
      <c r="E328" s="139"/>
    </row>
  </sheetData>
  <printOptions horizontalCentered="1"/>
  <pageMargins left="0.25" right="0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valchin</cp:lastModifiedBy>
  <cp:lastPrinted>2005-11-25T08:53:35Z</cp:lastPrinted>
  <dcterms:created xsi:type="dcterms:W3CDTF">1999-07-28T09:44:41Z</dcterms:created>
  <dcterms:modified xsi:type="dcterms:W3CDTF">2005-11-29T09:27:36Z</dcterms:modified>
  <cp:category/>
  <cp:version/>
  <cp:contentType/>
  <cp:contentStatus/>
</cp:coreProperties>
</file>